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ropbox\איגוד\אחר\אסיפה כללית\2019\מספר קולות לאסיפה\"/>
    </mc:Choice>
  </mc:AlternateContent>
  <bookViews>
    <workbookView xWindow="0" yWindow="0" windowWidth="23040" windowHeight="9228"/>
  </bookViews>
  <sheets>
    <sheet name="קולות לאסיפה נכון ל20.4.2019" sheetId="1" r:id="rId1"/>
    <sheet name="קולות לפי ליגות" sheetId="2" r:id="rId2"/>
  </sheets>
  <definedNames>
    <definedName name="_xlnm.Print_Area" localSheetId="0">'קולות לאסיפה נכון ל20.4.2019'!$A$1:$L$63</definedName>
    <definedName name="_xlnm.Print_Area" localSheetId="1">'קולות לפי ליגות'!$A$1:$L$60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I45" i="1" s="1"/>
  <c r="E45" i="1" s="1"/>
  <c r="G57" i="1" l="1"/>
  <c r="I57" i="1" s="1"/>
  <c r="E57" i="1" s="1"/>
  <c r="G52" i="1"/>
  <c r="I52" i="1" s="1"/>
  <c r="E52" i="1" s="1"/>
  <c r="G40" i="1"/>
  <c r="I40" i="1" s="1"/>
  <c r="E40" i="1" s="1"/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2" i="2"/>
  <c r="G26" i="1" l="1"/>
  <c r="I26" i="1" s="1"/>
  <c r="E26" i="1" s="1"/>
  <c r="G56" i="1"/>
  <c r="I56" i="1" s="1"/>
  <c r="E56" i="1" s="1"/>
  <c r="G59" i="1"/>
  <c r="I59" i="1" s="1"/>
  <c r="E59" i="1" s="1"/>
  <c r="G55" i="1"/>
  <c r="I55" i="1" s="1"/>
  <c r="E55" i="1" s="1"/>
  <c r="G42" i="1"/>
  <c r="I42" i="1" s="1"/>
  <c r="E42" i="1" s="1"/>
  <c r="G38" i="1"/>
  <c r="I38" i="1" s="1"/>
  <c r="E38" i="1" s="1"/>
  <c r="G51" i="1"/>
  <c r="I51" i="1" s="1"/>
  <c r="E51" i="1" s="1"/>
  <c r="G49" i="1"/>
  <c r="I49" i="1" s="1"/>
  <c r="E49" i="1" s="1"/>
  <c r="G48" i="1"/>
  <c r="I48" i="1" s="1"/>
  <c r="E48" i="1" s="1"/>
  <c r="G46" i="1"/>
  <c r="I46" i="1" s="1"/>
  <c r="E46" i="1" s="1"/>
  <c r="G41" i="1"/>
  <c r="I41" i="1" s="1"/>
  <c r="E41" i="1" s="1"/>
  <c r="G31" i="1"/>
  <c r="I31" i="1" s="1"/>
  <c r="E31" i="1" s="1"/>
  <c r="G34" i="1"/>
  <c r="I34" i="1" s="1"/>
  <c r="E34" i="1" s="1"/>
  <c r="G37" i="1"/>
  <c r="I37" i="1" s="1"/>
  <c r="E37" i="1" s="1"/>
  <c r="G32" i="1"/>
  <c r="I32" i="1" s="1"/>
  <c r="E32" i="1" s="1"/>
  <c r="G30" i="1"/>
  <c r="I30" i="1" s="1"/>
  <c r="E30" i="1" s="1"/>
  <c r="G44" i="1"/>
  <c r="I44" i="1" s="1"/>
  <c r="E44" i="1" s="1"/>
  <c r="G36" i="1"/>
  <c r="I36" i="1" s="1"/>
  <c r="E36" i="1" s="1"/>
  <c r="G53" i="1"/>
  <c r="I53" i="1" s="1"/>
  <c r="E53" i="1" s="1"/>
  <c r="G19" i="1"/>
  <c r="I19" i="1" s="1"/>
  <c r="E19" i="1" s="1"/>
  <c r="G35" i="1"/>
  <c r="I35" i="1" s="1"/>
  <c r="E35" i="1" s="1"/>
  <c r="G28" i="1"/>
  <c r="I28" i="1" s="1"/>
  <c r="E28" i="1" s="1"/>
  <c r="G33" i="1"/>
  <c r="I33" i="1" s="1"/>
  <c r="E33" i="1" s="1"/>
  <c r="G29" i="1"/>
  <c r="I29" i="1" s="1"/>
  <c r="E29" i="1" s="1"/>
  <c r="G27" i="1"/>
  <c r="I27" i="1" s="1"/>
  <c r="E27" i="1" s="1"/>
  <c r="G58" i="1"/>
  <c r="I58" i="1" s="1"/>
  <c r="E58" i="1" s="1"/>
  <c r="G50" i="1"/>
  <c r="I50" i="1" s="1"/>
  <c r="E50" i="1" s="1"/>
  <c r="G21" i="1"/>
  <c r="I21" i="1" s="1"/>
  <c r="E21" i="1" s="1"/>
  <c r="G54" i="1"/>
  <c r="I54" i="1" s="1"/>
  <c r="E54" i="1" s="1"/>
  <c r="G20" i="1"/>
  <c r="I20" i="1" s="1"/>
  <c r="E20" i="1" s="1"/>
  <c r="G39" i="1"/>
  <c r="I39" i="1" s="1"/>
  <c r="E39" i="1" s="1"/>
  <c r="G43" i="1"/>
  <c r="I43" i="1" s="1"/>
  <c r="E43" i="1" s="1"/>
  <c r="G47" i="1"/>
  <c r="I47" i="1" s="1"/>
  <c r="E47" i="1" s="1"/>
  <c r="G17" i="1"/>
  <c r="I17" i="1" s="1"/>
  <c r="E17" i="1" s="1"/>
  <c r="G22" i="1"/>
  <c r="I22" i="1" s="1"/>
  <c r="E22" i="1" s="1"/>
  <c r="G13" i="1"/>
  <c r="I13" i="1" s="1"/>
  <c r="E13" i="1" s="1"/>
  <c r="G23" i="1"/>
  <c r="I23" i="1" s="1"/>
  <c r="E23" i="1" s="1"/>
  <c r="G24" i="1"/>
  <c r="I24" i="1" s="1"/>
  <c r="E24" i="1" s="1"/>
  <c r="G12" i="1"/>
  <c r="I12" i="1" s="1"/>
  <c r="E12" i="1" s="1"/>
  <c r="G7" i="1"/>
  <c r="I7" i="1" s="1"/>
  <c r="E7" i="1" s="1"/>
  <c r="G18" i="1"/>
  <c r="I18" i="1" s="1"/>
  <c r="E18" i="1" s="1"/>
  <c r="G15" i="1"/>
  <c r="I15" i="1" s="1"/>
  <c r="E15" i="1" s="1"/>
  <c r="G25" i="1"/>
  <c r="I25" i="1" s="1"/>
  <c r="E25" i="1" s="1"/>
  <c r="G16" i="1"/>
  <c r="I16" i="1" s="1"/>
  <c r="E16" i="1" s="1"/>
  <c r="G6" i="1"/>
  <c r="I6" i="1" s="1"/>
  <c r="E6" i="1" s="1"/>
  <c r="G5" i="1"/>
  <c r="I5" i="1" s="1"/>
  <c r="E5" i="1" s="1"/>
  <c r="G14" i="1"/>
  <c r="I14" i="1" s="1"/>
  <c r="E14" i="1" s="1"/>
  <c r="G3" i="1"/>
  <c r="I3" i="1" s="1"/>
  <c r="E3" i="1" s="1"/>
  <c r="G8" i="1"/>
  <c r="I8" i="1" s="1"/>
  <c r="E8" i="1" s="1"/>
  <c r="G2" i="1"/>
  <c r="I2" i="1" s="1"/>
  <c r="E2" i="1" s="1"/>
  <c r="G9" i="1"/>
  <c r="I9" i="1" s="1"/>
  <c r="E9" i="1" s="1"/>
  <c r="G11" i="1"/>
  <c r="I11" i="1" s="1"/>
  <c r="E11" i="1" s="1"/>
  <c r="G4" i="1"/>
  <c r="I4" i="1" s="1"/>
  <c r="E4" i="1" s="1"/>
  <c r="G10" i="1"/>
  <c r="I10" i="1" s="1"/>
  <c r="E10" i="1" s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1" i="1"/>
  <c r="A42" i="1" s="1"/>
  <c r="A43" i="1" s="1"/>
  <c r="A44" i="1" s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</calcChain>
</file>

<file path=xl/sharedStrings.xml><?xml version="1.0" encoding="utf-8"?>
<sst xmlns="http://schemas.openxmlformats.org/spreadsheetml/2006/main" count="374" uniqueCount="121">
  <si>
    <t>מספר קולות לאסיפה</t>
  </si>
  <si>
    <t>מועדון שחמט קרית אונו</t>
  </si>
  <si>
    <t>מועדון השח-מט ראשון לציון</t>
  </si>
  <si>
    <t>מפעלי בית עמנואל - אטיוד רמת גן</t>
  </si>
  <si>
    <t>מועדון שחמט עירוני ת"א ע"ש סול וסיסי מרק</t>
  </si>
  <si>
    <t>מועדון שחמט באר שבע</t>
  </si>
  <si>
    <t>מועדון השחמט הפועל פתח תקוה</t>
  </si>
  <si>
    <t>54</t>
  </si>
  <si>
    <t>מועדון השחמט כפר סבא</t>
  </si>
  <si>
    <t>ירו-שחמט</t>
  </si>
  <si>
    <t>מועדון שחמט הרצליה</t>
  </si>
  <si>
    <t>73</t>
  </si>
  <si>
    <t>אליצור פתח תקוה</t>
  </si>
  <si>
    <t>מועדון שח חיפה והשכונות</t>
  </si>
  <si>
    <t>מועדון "פורת" ע"ש מרדכי ורחל פורת</t>
  </si>
  <si>
    <t>מועדון השחמט צפריר הובר רחובות</t>
  </si>
  <si>
    <t>33</t>
  </si>
  <si>
    <t>ליאור איזנברג - שחמט לכל</t>
  </si>
  <si>
    <t>24</t>
  </si>
  <si>
    <t>מועדון שחמט אשדוד</t>
  </si>
  <si>
    <t>66</t>
  </si>
  <si>
    <t>מועדון עירוני נתניה</t>
  </si>
  <si>
    <t>גמביט קרית ביאליק</t>
  </si>
  <si>
    <t>מועדון שחמט שוהם</t>
  </si>
  <si>
    <t>17</t>
  </si>
  <si>
    <t>אס"א תל אביב</t>
  </si>
  <si>
    <t>מכבי חיפה כרמל</t>
  </si>
  <si>
    <t>22</t>
  </si>
  <si>
    <t>הפועל עירוני "נווה אילן" אשקלון</t>
  </si>
  <si>
    <t>מועדון עין זהב קרית שמונה</t>
  </si>
  <si>
    <t>קדימה מדע נהריה</t>
  </si>
  <si>
    <t>עירוני נצרת עילית</t>
  </si>
  <si>
    <t>4</t>
  </si>
  <si>
    <t>אליצור אלקנה</t>
  </si>
  <si>
    <t>מועדון שחמט עכו ע"ש אברהם טליאס</t>
  </si>
  <si>
    <t>עירוני כרמיאל</t>
  </si>
  <si>
    <t>מתנ"ס זמארין זכרון יעקב</t>
  </si>
  <si>
    <t>פקיעין</t>
  </si>
  <si>
    <t>אס"א ירושלים</t>
  </si>
  <si>
    <t>13</t>
  </si>
  <si>
    <t>אליצור ירושלים</t>
  </si>
  <si>
    <t>מרכז שחמט צפון</t>
  </si>
  <si>
    <t>8</t>
  </si>
  <si>
    <t>מועדון שחמט צורן ע"ש מ. בוטביניק</t>
  </si>
  <si>
    <t>מכבי מעלה אדומים</t>
  </si>
  <si>
    <t>מועדון שחמט 'שמואל' קריית חיים</t>
  </si>
  <si>
    <t>אליצור קרית התרבות נס ציונה</t>
  </si>
  <si>
    <t>1</t>
  </si>
  <si>
    <t>מועדון שחמט "צים" חיפה</t>
  </si>
  <si>
    <t>6</t>
  </si>
  <si>
    <t>מועדון השחמט גבעת שמואל</t>
  </si>
  <si>
    <t>3</t>
  </si>
  <si>
    <t>דינמו פרדס חנה / כרכור</t>
  </si>
  <si>
    <t>הפועל "מופת" בת-ים</t>
  </si>
  <si>
    <t>מועדון שחמט קרית-ים</t>
  </si>
  <si>
    <t>הפועל עמק הירדן</t>
  </si>
  <si>
    <t>הפועל שער הנגב - חופים</t>
  </si>
  <si>
    <t>7</t>
  </si>
  <si>
    <t>מועדון "אלפא" ספורט צפת</t>
  </si>
  <si>
    <t>מועדון השחמט של מועדון הזהב ע"ש פרדי ריינר</t>
  </si>
  <si>
    <t>2</t>
  </si>
  <si>
    <t>מועדון השחמט שמשית</t>
  </si>
  <si>
    <t>שחמטבריה</t>
  </si>
  <si>
    <t>מועדון השחמט גבעתיים</t>
  </si>
  <si>
    <t>מכבי מעלות-תרשיחא</t>
  </si>
  <si>
    <t>מועדון השחמט לעוורים ירושלים</t>
  </si>
  <si>
    <t>בית הלוחם תל אביב</t>
  </si>
  <si>
    <t>הפועל חברת החשמל חיפה</t>
  </si>
  <si>
    <t>האגודה למען העיוור - חיפה</t>
  </si>
  <si>
    <t>אליצור מטה בנימין - חשמונאים</t>
  </si>
  <si>
    <t>מועדון</t>
  </si>
  <si>
    <t>מרכז השחמט ואדי עארה</t>
  </si>
  <si>
    <t xml:space="preserve">מתנ"ס רמת הנגב </t>
  </si>
  <si>
    <t>מועדון אלרואד לשחמט</t>
  </si>
  <si>
    <t>מועדון השחמט ירוחם</t>
  </si>
  <si>
    <t>האקדמיה לשחמט של הכפר הירוק</t>
  </si>
  <si>
    <t>מועדון הנוער/בוגרים תל מונד</t>
  </si>
  <si>
    <t>מועדון שחמט "שחקים עפולה"</t>
  </si>
  <si>
    <t>הורדת קולות בשל הרחקה מהליגה</t>
  </si>
  <si>
    <t>סה"כ קולות לפי ליגות</t>
  </si>
  <si>
    <t>ניקוד ליגת נשים</t>
  </si>
  <si>
    <t>ליגה לאומית (16)</t>
  </si>
  <si>
    <t>ליגה ארצית (8)</t>
  </si>
  <si>
    <t>ליגה א (4)</t>
  </si>
  <si>
    <t>ליגה ב (2)</t>
  </si>
  <si>
    <t>ליגה ג (1)</t>
  </si>
  <si>
    <t>ליגה עילית לנוער (2)</t>
  </si>
  <si>
    <t>ליגה ארצית לנוער (1)</t>
  </si>
  <si>
    <t>ליגת נשים 2018 (4+2)</t>
  </si>
  <si>
    <t>112</t>
  </si>
  <si>
    <t>77</t>
  </si>
  <si>
    <t>81</t>
  </si>
  <si>
    <t>67</t>
  </si>
  <si>
    <t>43</t>
  </si>
  <si>
    <t>46</t>
  </si>
  <si>
    <t>38</t>
  </si>
  <si>
    <t>35</t>
  </si>
  <si>
    <t>16</t>
  </si>
  <si>
    <t>20</t>
  </si>
  <si>
    <t>25</t>
  </si>
  <si>
    <t>18</t>
  </si>
  <si>
    <t>9</t>
  </si>
  <si>
    <t>5</t>
  </si>
  <si>
    <t>מתנ"ס רמת הנגב</t>
  </si>
  <si>
    <t>אחוזת ברק</t>
  </si>
  <si>
    <t>מספר קולות - כ.שחמטאי 
(1 ל -5)</t>
  </si>
  <si>
    <t>מספר 
מועדון</t>
  </si>
  <si>
    <t>0</t>
  </si>
  <si>
    <t>זכאי 
להצביע?</t>
  </si>
  <si>
    <t>לא</t>
  </si>
  <si>
    <t>חובות מועדון לשנת 2018</t>
  </si>
  <si>
    <r>
      <t xml:space="preserve">שם המועדון   
</t>
    </r>
    <r>
      <rPr>
        <b/>
        <sz val="10"/>
        <color rgb="FFFF0000"/>
        <rFont val="Arial"/>
        <family val="2"/>
        <charset val="177"/>
        <scheme val="minor"/>
      </rPr>
      <t>(באדום - מועדון חדש)</t>
    </r>
  </si>
  <si>
    <t>מספר קולות -ליגות
(ראה ערך לשונית הבאה)</t>
  </si>
  <si>
    <t>גרקו מועדון שחמט כפר אעבלין</t>
  </si>
  <si>
    <t xml:space="preserve">חישוב מספר קולות </t>
  </si>
  <si>
    <t>לא, מועדון חדש</t>
  </si>
  <si>
    <t>לפחות 8 כרטיסים נכון ל19.5?</t>
  </si>
  <si>
    <t>כן</t>
  </si>
  <si>
    <t>לא רלוונטי</t>
  </si>
  <si>
    <t>שולמו חובות לאיגוד עד סוף 2018 (לא יאוחר מ19.5)?</t>
  </si>
  <si>
    <t xml:space="preserve">מספר בעלי כרטיס שחמטאי 45 יום טרום האסיפה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</si>
</sst>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Arial"/>
      <family val="2"/>
      <charset val="177"/>
      <scheme val="minor"/>
    </font>
    <font>
      <sz val="13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b/>
      <sz val="10"/>
      <color theme="1"/>
      <name val="Arial"/>
      <family val="2"/>
      <charset val="177"/>
      <scheme val="minor"/>
    </font>
    <font>
      <b/>
      <sz val="10"/>
      <color rgb="FFFF0000"/>
      <name val="Arial"/>
      <family val="2"/>
      <charset val="177"/>
      <scheme val="minor"/>
    </font>
    <font>
      <b/>
      <sz val="10"/>
      <name val="Arial"/>
      <family val="2"/>
      <charset val="177"/>
      <scheme val="minor"/>
    </font>
    <font>
      <sz val="10"/>
      <color rgb="FFFF0000"/>
      <name val="Arial"/>
      <family val="2"/>
      <charset val="177"/>
      <scheme val="minor"/>
    </font>
    <font>
      <sz val="10"/>
      <name val="Arial"/>
      <family val="2"/>
      <charset val="177"/>
      <scheme val="minor"/>
    </font>
    <font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3"/>
      <color theme="1"/>
      <name val="Arial"/>
      <family val="2"/>
      <scheme val="minor"/>
    </font>
    <font>
      <b/>
      <sz val="15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11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rightToLeft="1" tabSelected="1" workbookViewId="0">
      <selection activeCell="F60" sqref="F60"/>
    </sheetView>
  </sheetViews>
  <sheetFormatPr defaultRowHeight="15" x14ac:dyDescent="0.25"/>
  <cols>
    <col min="1" max="1" width="3.296875" style="4" bestFit="1" customWidth="1"/>
    <col min="2" max="2" width="5.796875" style="4" bestFit="1" customWidth="1"/>
    <col min="3" max="3" width="31.796875" style="4" bestFit="1" customWidth="1"/>
    <col min="4" max="4" width="14.296875" style="4" bestFit="1" customWidth="1"/>
    <col min="5" max="5" width="14.09765625" style="4" customWidth="1"/>
    <col min="6" max="6" width="24.8984375" style="4" bestFit="1" customWidth="1"/>
    <col min="7" max="7" width="14.59765625" style="4" customWidth="1"/>
    <col min="8" max="8" width="14.8984375" style="4" customWidth="1"/>
    <col min="9" max="9" width="14.69921875" style="4" customWidth="1"/>
    <col min="10" max="10" width="9.5" style="4" customWidth="1"/>
    <col min="11" max="11" width="17.3984375" style="4" customWidth="1"/>
    <col min="12" max="12" width="11.8984375" style="4" customWidth="1"/>
    <col min="13" max="16384" width="8.796875" style="4"/>
  </cols>
  <sheetData>
    <row r="1" spans="1:12" ht="42" customHeight="1" x14ac:dyDescent="0.35">
      <c r="A1" s="5"/>
      <c r="B1" s="6" t="s">
        <v>106</v>
      </c>
      <c r="C1" s="6" t="s">
        <v>111</v>
      </c>
      <c r="D1" s="6" t="s">
        <v>110</v>
      </c>
      <c r="E1" s="29" t="s">
        <v>0</v>
      </c>
      <c r="F1" s="7" t="s">
        <v>120</v>
      </c>
      <c r="G1" s="6" t="s">
        <v>105</v>
      </c>
      <c r="H1" s="6" t="s">
        <v>112</v>
      </c>
      <c r="I1" s="6" t="s">
        <v>114</v>
      </c>
      <c r="J1" s="6" t="s">
        <v>116</v>
      </c>
      <c r="K1" s="6" t="s">
        <v>119</v>
      </c>
      <c r="L1" s="8" t="s">
        <v>108</v>
      </c>
    </row>
    <row r="2" spans="1:12" ht="16.8" x14ac:dyDescent="0.3">
      <c r="A2" s="9">
        <f t="shared" ref="A2:A39" si="0">A1+1</f>
        <v>1</v>
      </c>
      <c r="B2" s="9">
        <v>81</v>
      </c>
      <c r="C2" s="9" t="s">
        <v>5</v>
      </c>
      <c r="D2" s="13">
        <v>0</v>
      </c>
      <c r="E2" s="28">
        <f t="shared" ref="E2:E33" si="1">ROUNDDOWN(I2,0)</f>
        <v>130</v>
      </c>
      <c r="F2" s="22">
        <v>91</v>
      </c>
      <c r="G2" s="10">
        <f t="shared" ref="G2:G33" si="2">F2/5</f>
        <v>18.2</v>
      </c>
      <c r="H2" s="11" t="s">
        <v>89</v>
      </c>
      <c r="I2" s="10">
        <f t="shared" ref="I2:I31" si="3">G2+H2</f>
        <v>130.19999999999999</v>
      </c>
      <c r="J2" s="12" t="s">
        <v>117</v>
      </c>
      <c r="K2" s="12" t="s">
        <v>117</v>
      </c>
      <c r="L2" s="14" t="s">
        <v>117</v>
      </c>
    </row>
    <row r="3" spans="1:12" ht="16.8" x14ac:dyDescent="0.3">
      <c r="A3" s="9">
        <f t="shared" si="0"/>
        <v>2</v>
      </c>
      <c r="B3" s="9">
        <v>33</v>
      </c>
      <c r="C3" s="9" t="s">
        <v>8</v>
      </c>
      <c r="D3" s="13">
        <v>0</v>
      </c>
      <c r="E3" s="28">
        <f t="shared" si="1"/>
        <v>100</v>
      </c>
      <c r="F3" s="22">
        <v>97</v>
      </c>
      <c r="G3" s="10">
        <f t="shared" si="2"/>
        <v>19.399999999999999</v>
      </c>
      <c r="H3" s="11" t="s">
        <v>91</v>
      </c>
      <c r="I3" s="10">
        <f t="shared" si="3"/>
        <v>100.4</v>
      </c>
      <c r="J3" s="12" t="s">
        <v>117</v>
      </c>
      <c r="K3" s="12" t="s">
        <v>117</v>
      </c>
      <c r="L3" s="14" t="s">
        <v>117</v>
      </c>
    </row>
    <row r="4" spans="1:12" ht="16.8" x14ac:dyDescent="0.3">
      <c r="A4" s="9">
        <f t="shared" si="0"/>
        <v>3</v>
      </c>
      <c r="B4" s="9">
        <v>31</v>
      </c>
      <c r="C4" s="9" t="s">
        <v>2</v>
      </c>
      <c r="D4" s="13">
        <v>0</v>
      </c>
      <c r="E4" s="28">
        <f t="shared" si="1"/>
        <v>90</v>
      </c>
      <c r="F4" s="22">
        <v>117</v>
      </c>
      <c r="G4" s="10">
        <f t="shared" si="2"/>
        <v>23.4</v>
      </c>
      <c r="H4" s="11" t="s">
        <v>92</v>
      </c>
      <c r="I4" s="10">
        <f t="shared" si="3"/>
        <v>90.4</v>
      </c>
      <c r="J4" s="12" t="s">
        <v>117</v>
      </c>
      <c r="K4" s="12" t="s">
        <v>117</v>
      </c>
      <c r="L4" s="14" t="s">
        <v>117</v>
      </c>
    </row>
    <row r="5" spans="1:12" ht="16.8" x14ac:dyDescent="0.3">
      <c r="A5" s="9">
        <f t="shared" si="0"/>
        <v>4</v>
      </c>
      <c r="B5" s="9">
        <v>29</v>
      </c>
      <c r="C5" s="9" t="s">
        <v>10</v>
      </c>
      <c r="D5" s="13">
        <v>0</v>
      </c>
      <c r="E5" s="28">
        <f t="shared" si="1"/>
        <v>87</v>
      </c>
      <c r="F5" s="22">
        <v>70</v>
      </c>
      <c r="G5" s="10">
        <f t="shared" si="2"/>
        <v>14</v>
      </c>
      <c r="H5" s="11" t="s">
        <v>11</v>
      </c>
      <c r="I5" s="10">
        <f t="shared" si="3"/>
        <v>87</v>
      </c>
      <c r="J5" s="12" t="s">
        <v>117</v>
      </c>
      <c r="K5" s="12" t="s">
        <v>117</v>
      </c>
      <c r="L5" s="14" t="s">
        <v>117</v>
      </c>
    </row>
    <row r="6" spans="1:12" ht="16.8" x14ac:dyDescent="0.3">
      <c r="A6" s="9">
        <f t="shared" si="0"/>
        <v>5</v>
      </c>
      <c r="B6" s="9">
        <v>5</v>
      </c>
      <c r="C6" s="9" t="s">
        <v>12</v>
      </c>
      <c r="D6" s="13">
        <v>0</v>
      </c>
      <c r="E6" s="28">
        <f t="shared" si="1"/>
        <v>86</v>
      </c>
      <c r="F6" s="22">
        <v>48</v>
      </c>
      <c r="G6" s="10">
        <f t="shared" si="2"/>
        <v>9.6</v>
      </c>
      <c r="H6" s="11" t="s">
        <v>90</v>
      </c>
      <c r="I6" s="10">
        <f t="shared" si="3"/>
        <v>86.6</v>
      </c>
      <c r="J6" s="12" t="s">
        <v>117</v>
      </c>
      <c r="K6" s="12" t="s">
        <v>117</v>
      </c>
      <c r="L6" s="14" t="s">
        <v>117</v>
      </c>
    </row>
    <row r="7" spans="1:12" ht="16.8" x14ac:dyDescent="0.3">
      <c r="A7" s="9">
        <f t="shared" si="0"/>
        <v>6</v>
      </c>
      <c r="B7" s="9">
        <v>88</v>
      </c>
      <c r="C7" s="9" t="s">
        <v>19</v>
      </c>
      <c r="D7" s="15">
        <v>0</v>
      </c>
      <c r="E7" s="28">
        <f t="shared" si="1"/>
        <v>74</v>
      </c>
      <c r="F7" s="22">
        <v>40</v>
      </c>
      <c r="G7" s="10">
        <f t="shared" si="2"/>
        <v>8</v>
      </c>
      <c r="H7" s="11" t="s">
        <v>20</v>
      </c>
      <c r="I7" s="10">
        <f t="shared" si="3"/>
        <v>74</v>
      </c>
      <c r="J7" s="12" t="s">
        <v>117</v>
      </c>
      <c r="K7" s="23" t="s">
        <v>117</v>
      </c>
      <c r="L7" s="21" t="s">
        <v>117</v>
      </c>
    </row>
    <row r="8" spans="1:12" ht="16.8" x14ac:dyDescent="0.3">
      <c r="A8" s="9">
        <f t="shared" si="0"/>
        <v>7</v>
      </c>
      <c r="B8" s="9">
        <v>30</v>
      </c>
      <c r="C8" s="9" t="s">
        <v>6</v>
      </c>
      <c r="D8" s="13">
        <v>0</v>
      </c>
      <c r="E8" s="28">
        <f t="shared" si="1"/>
        <v>69</v>
      </c>
      <c r="F8" s="22">
        <v>79</v>
      </c>
      <c r="G8" s="10">
        <f t="shared" si="2"/>
        <v>15.8</v>
      </c>
      <c r="H8" s="11" t="s">
        <v>7</v>
      </c>
      <c r="I8" s="10">
        <f t="shared" si="3"/>
        <v>69.8</v>
      </c>
      <c r="J8" s="12" t="s">
        <v>117</v>
      </c>
      <c r="K8" s="12" t="s">
        <v>117</v>
      </c>
      <c r="L8" s="14" t="s">
        <v>117</v>
      </c>
    </row>
    <row r="9" spans="1:12" ht="16.8" x14ac:dyDescent="0.3">
      <c r="A9" s="9">
        <f t="shared" si="0"/>
        <v>8</v>
      </c>
      <c r="B9" s="9">
        <v>28</v>
      </c>
      <c r="C9" s="9" t="s">
        <v>4</v>
      </c>
      <c r="D9" s="13">
        <v>0</v>
      </c>
      <c r="E9" s="28">
        <f t="shared" si="1"/>
        <v>65</v>
      </c>
      <c r="F9" s="22">
        <v>110</v>
      </c>
      <c r="G9" s="10">
        <f t="shared" si="2"/>
        <v>22</v>
      </c>
      <c r="H9" s="11" t="s">
        <v>93</v>
      </c>
      <c r="I9" s="10">
        <f t="shared" si="3"/>
        <v>65</v>
      </c>
      <c r="J9" s="12" t="s">
        <v>117</v>
      </c>
      <c r="K9" s="12" t="s">
        <v>117</v>
      </c>
      <c r="L9" s="14" t="s">
        <v>117</v>
      </c>
    </row>
    <row r="10" spans="1:12" ht="16.8" x14ac:dyDescent="0.3">
      <c r="A10" s="9">
        <f t="shared" si="0"/>
        <v>9</v>
      </c>
      <c r="B10" s="9">
        <v>154</v>
      </c>
      <c r="C10" s="9" t="s">
        <v>1</v>
      </c>
      <c r="D10" s="13">
        <v>0</v>
      </c>
      <c r="E10" s="28">
        <f t="shared" si="1"/>
        <v>62</v>
      </c>
      <c r="F10" s="22">
        <v>121</v>
      </c>
      <c r="G10" s="10">
        <f t="shared" si="2"/>
        <v>24.2</v>
      </c>
      <c r="H10" s="11" t="s">
        <v>95</v>
      </c>
      <c r="I10" s="10">
        <f t="shared" si="3"/>
        <v>62.2</v>
      </c>
      <c r="J10" s="12" t="s">
        <v>117</v>
      </c>
      <c r="K10" s="12" t="s">
        <v>117</v>
      </c>
      <c r="L10" s="14" t="s">
        <v>117</v>
      </c>
    </row>
    <row r="11" spans="1:12" ht="16.8" x14ac:dyDescent="0.3">
      <c r="A11" s="9">
        <f t="shared" si="0"/>
        <v>10</v>
      </c>
      <c r="B11" s="9">
        <v>170</v>
      </c>
      <c r="C11" s="9" t="s">
        <v>3</v>
      </c>
      <c r="D11" s="13">
        <v>0</v>
      </c>
      <c r="E11" s="28">
        <f t="shared" si="1"/>
        <v>59</v>
      </c>
      <c r="F11" s="22">
        <v>109</v>
      </c>
      <c r="G11" s="10">
        <f t="shared" si="2"/>
        <v>21.8</v>
      </c>
      <c r="H11" s="11" t="s">
        <v>95</v>
      </c>
      <c r="I11" s="10">
        <f t="shared" si="3"/>
        <v>59.8</v>
      </c>
      <c r="J11" s="12" t="s">
        <v>117</v>
      </c>
      <c r="K11" s="12" t="s">
        <v>117</v>
      </c>
      <c r="L11" s="14" t="s">
        <v>117</v>
      </c>
    </row>
    <row r="12" spans="1:12" ht="16.8" x14ac:dyDescent="0.3">
      <c r="A12" s="9">
        <f t="shared" si="0"/>
        <v>11</v>
      </c>
      <c r="B12" s="9">
        <v>3</v>
      </c>
      <c r="C12" s="9" t="s">
        <v>21</v>
      </c>
      <c r="D12" s="13">
        <v>0</v>
      </c>
      <c r="E12" s="28">
        <f t="shared" si="1"/>
        <v>53</v>
      </c>
      <c r="F12" s="22">
        <v>38</v>
      </c>
      <c r="G12" s="10">
        <f t="shared" si="2"/>
        <v>7.6</v>
      </c>
      <c r="H12" s="11" t="s">
        <v>94</v>
      </c>
      <c r="I12" s="10">
        <f t="shared" si="3"/>
        <v>53.6</v>
      </c>
      <c r="J12" s="12" t="s">
        <v>117</v>
      </c>
      <c r="K12" s="12" t="s">
        <v>117</v>
      </c>
      <c r="L12" s="14" t="s">
        <v>117</v>
      </c>
    </row>
    <row r="13" spans="1:12" ht="16.8" x14ac:dyDescent="0.3">
      <c r="A13" s="9">
        <f t="shared" si="0"/>
        <v>12</v>
      </c>
      <c r="B13" s="9">
        <v>18</v>
      </c>
      <c r="C13" s="9" t="s">
        <v>25</v>
      </c>
      <c r="D13" s="15">
        <v>0</v>
      </c>
      <c r="E13" s="28">
        <f t="shared" si="1"/>
        <v>47</v>
      </c>
      <c r="F13" s="22">
        <v>33</v>
      </c>
      <c r="G13" s="10">
        <f t="shared" si="2"/>
        <v>6.6</v>
      </c>
      <c r="H13" s="9">
        <v>41</v>
      </c>
      <c r="I13" s="10">
        <f t="shared" si="3"/>
        <v>47.6</v>
      </c>
      <c r="J13" s="12" t="s">
        <v>117</v>
      </c>
      <c r="K13" s="12" t="s">
        <v>117</v>
      </c>
      <c r="L13" s="14" t="s">
        <v>117</v>
      </c>
    </row>
    <row r="14" spans="1:12" ht="16.8" x14ac:dyDescent="0.3">
      <c r="A14" s="9">
        <f t="shared" si="0"/>
        <v>13</v>
      </c>
      <c r="B14" s="9">
        <v>158</v>
      </c>
      <c r="C14" s="9" t="s">
        <v>9</v>
      </c>
      <c r="D14" s="13">
        <v>0</v>
      </c>
      <c r="E14" s="28">
        <f t="shared" si="1"/>
        <v>44</v>
      </c>
      <c r="F14" s="22">
        <v>59</v>
      </c>
      <c r="G14" s="10">
        <f t="shared" si="2"/>
        <v>11.8</v>
      </c>
      <c r="H14" s="11" t="s">
        <v>16</v>
      </c>
      <c r="I14" s="10">
        <f t="shared" si="3"/>
        <v>44.8</v>
      </c>
      <c r="J14" s="12" t="s">
        <v>117</v>
      </c>
      <c r="K14" s="12" t="s">
        <v>117</v>
      </c>
      <c r="L14" s="14" t="s">
        <v>117</v>
      </c>
    </row>
    <row r="15" spans="1:12" ht="16.8" x14ac:dyDescent="0.3">
      <c r="A15" s="9">
        <f t="shared" si="0"/>
        <v>14</v>
      </c>
      <c r="B15" s="9">
        <v>155</v>
      </c>
      <c r="C15" s="9" t="s">
        <v>15</v>
      </c>
      <c r="D15" s="13">
        <v>0</v>
      </c>
      <c r="E15" s="28">
        <f t="shared" si="1"/>
        <v>44</v>
      </c>
      <c r="F15" s="22">
        <v>47</v>
      </c>
      <c r="G15" s="10">
        <f t="shared" si="2"/>
        <v>9.4</v>
      </c>
      <c r="H15" s="11" t="s">
        <v>96</v>
      </c>
      <c r="I15" s="10">
        <f t="shared" si="3"/>
        <v>44.4</v>
      </c>
      <c r="J15" s="12" t="s">
        <v>117</v>
      </c>
      <c r="K15" s="12" t="s">
        <v>117</v>
      </c>
      <c r="L15" s="14" t="s">
        <v>117</v>
      </c>
    </row>
    <row r="16" spans="1:12" ht="16.8" x14ac:dyDescent="0.3">
      <c r="A16" s="9">
        <f t="shared" si="0"/>
        <v>15</v>
      </c>
      <c r="B16" s="9">
        <v>23</v>
      </c>
      <c r="C16" s="9" t="s">
        <v>13</v>
      </c>
      <c r="D16" s="13">
        <v>0</v>
      </c>
      <c r="E16" s="28">
        <f t="shared" si="1"/>
        <v>37</v>
      </c>
      <c r="F16" s="22">
        <v>62</v>
      </c>
      <c r="G16" s="10">
        <f t="shared" si="2"/>
        <v>12.4</v>
      </c>
      <c r="H16" s="11" t="s">
        <v>99</v>
      </c>
      <c r="I16" s="10">
        <f t="shared" si="3"/>
        <v>37.4</v>
      </c>
      <c r="J16" s="12" t="s">
        <v>117</v>
      </c>
      <c r="K16" s="12" t="s">
        <v>117</v>
      </c>
      <c r="L16" s="14" t="s">
        <v>117</v>
      </c>
    </row>
    <row r="17" spans="1:12" ht="16.8" x14ac:dyDescent="0.3">
      <c r="A17" s="9">
        <f t="shared" si="0"/>
        <v>16</v>
      </c>
      <c r="B17" s="9">
        <v>50</v>
      </c>
      <c r="C17" s="9" t="s">
        <v>28</v>
      </c>
      <c r="D17" s="15">
        <v>16481</v>
      </c>
      <c r="E17" s="28">
        <f t="shared" si="1"/>
        <v>37</v>
      </c>
      <c r="F17" s="22">
        <v>21</v>
      </c>
      <c r="G17" s="10">
        <f t="shared" si="2"/>
        <v>4.2</v>
      </c>
      <c r="H17" s="11" t="s">
        <v>16</v>
      </c>
      <c r="I17" s="10">
        <f t="shared" si="3"/>
        <v>37.200000000000003</v>
      </c>
      <c r="J17" s="12" t="s">
        <v>117</v>
      </c>
      <c r="K17" s="16" t="s">
        <v>109</v>
      </c>
      <c r="L17" s="20" t="s">
        <v>109</v>
      </c>
    </row>
    <row r="18" spans="1:12" ht="16.8" x14ac:dyDescent="0.3">
      <c r="A18" s="9">
        <f t="shared" si="0"/>
        <v>17</v>
      </c>
      <c r="B18" s="9">
        <v>171</v>
      </c>
      <c r="C18" s="9" t="s">
        <v>17</v>
      </c>
      <c r="D18" s="15">
        <v>0</v>
      </c>
      <c r="E18" s="28">
        <f t="shared" si="1"/>
        <v>29</v>
      </c>
      <c r="F18" s="22">
        <v>36</v>
      </c>
      <c r="G18" s="10">
        <f t="shared" si="2"/>
        <v>7.2</v>
      </c>
      <c r="H18" s="11" t="s">
        <v>27</v>
      </c>
      <c r="I18" s="10">
        <f t="shared" si="3"/>
        <v>29.2</v>
      </c>
      <c r="J18" s="12" t="s">
        <v>117</v>
      </c>
      <c r="K18" s="23" t="s">
        <v>117</v>
      </c>
      <c r="L18" s="21" t="s">
        <v>117</v>
      </c>
    </row>
    <row r="19" spans="1:12" ht="16.8" x14ac:dyDescent="0.3">
      <c r="A19" s="9">
        <f t="shared" si="0"/>
        <v>18</v>
      </c>
      <c r="B19" s="9">
        <v>1</v>
      </c>
      <c r="C19" s="9" t="s">
        <v>45</v>
      </c>
      <c r="D19" s="13">
        <v>0</v>
      </c>
      <c r="E19" s="28">
        <f t="shared" si="1"/>
        <v>26</v>
      </c>
      <c r="F19" s="22">
        <v>10</v>
      </c>
      <c r="G19" s="10">
        <f t="shared" si="2"/>
        <v>2</v>
      </c>
      <c r="H19" s="11" t="s">
        <v>18</v>
      </c>
      <c r="I19" s="10">
        <f t="shared" si="3"/>
        <v>26</v>
      </c>
      <c r="J19" s="12" t="s">
        <v>117</v>
      </c>
      <c r="K19" s="12" t="s">
        <v>117</v>
      </c>
      <c r="L19" s="14" t="s">
        <v>117</v>
      </c>
    </row>
    <row r="20" spans="1:12" ht="16.8" x14ac:dyDescent="0.3">
      <c r="A20" s="9">
        <f t="shared" si="0"/>
        <v>19</v>
      </c>
      <c r="B20" s="9">
        <v>13</v>
      </c>
      <c r="C20" s="9" t="s">
        <v>33</v>
      </c>
      <c r="D20" s="15">
        <v>0</v>
      </c>
      <c r="E20" s="28">
        <f t="shared" si="1"/>
        <v>25</v>
      </c>
      <c r="F20" s="22">
        <v>25</v>
      </c>
      <c r="G20" s="10">
        <f t="shared" si="2"/>
        <v>5</v>
      </c>
      <c r="H20" s="11" t="s">
        <v>98</v>
      </c>
      <c r="I20" s="10">
        <f t="shared" si="3"/>
        <v>25</v>
      </c>
      <c r="J20" s="12" t="s">
        <v>117</v>
      </c>
      <c r="K20" s="12" t="s">
        <v>117</v>
      </c>
      <c r="L20" s="14" t="s">
        <v>117</v>
      </c>
    </row>
    <row r="21" spans="1:12" ht="16.8" x14ac:dyDescent="0.3">
      <c r="A21" s="9">
        <f t="shared" si="0"/>
        <v>20</v>
      </c>
      <c r="B21" s="9">
        <v>26</v>
      </c>
      <c r="C21" s="9" t="s">
        <v>35</v>
      </c>
      <c r="D21" s="13">
        <v>0</v>
      </c>
      <c r="E21" s="28">
        <f t="shared" si="1"/>
        <v>22</v>
      </c>
      <c r="F21" s="22">
        <v>20</v>
      </c>
      <c r="G21" s="10">
        <f t="shared" si="2"/>
        <v>4</v>
      </c>
      <c r="H21" s="11" t="s">
        <v>100</v>
      </c>
      <c r="I21" s="10">
        <f t="shared" si="3"/>
        <v>22</v>
      </c>
      <c r="J21" s="12" t="s">
        <v>117</v>
      </c>
      <c r="K21" s="12" t="s">
        <v>117</v>
      </c>
      <c r="L21" s="14" t="s">
        <v>117</v>
      </c>
    </row>
    <row r="22" spans="1:12" ht="16.8" x14ac:dyDescent="0.3">
      <c r="A22" s="9">
        <f t="shared" si="0"/>
        <v>21</v>
      </c>
      <c r="B22" s="9">
        <v>94</v>
      </c>
      <c r="C22" s="9" t="s">
        <v>26</v>
      </c>
      <c r="D22" s="15">
        <v>0</v>
      </c>
      <c r="E22" s="28">
        <f t="shared" si="1"/>
        <v>21</v>
      </c>
      <c r="F22" s="22">
        <v>23</v>
      </c>
      <c r="G22" s="10">
        <f t="shared" si="2"/>
        <v>4.5999999999999996</v>
      </c>
      <c r="H22" s="11" t="s">
        <v>24</v>
      </c>
      <c r="I22" s="10">
        <f t="shared" si="3"/>
        <v>21.6</v>
      </c>
      <c r="J22" s="12" t="s">
        <v>117</v>
      </c>
      <c r="K22" s="12" t="s">
        <v>117</v>
      </c>
      <c r="L22" s="14" t="s">
        <v>117</v>
      </c>
    </row>
    <row r="23" spans="1:12" ht="16.8" x14ac:dyDescent="0.3">
      <c r="A23" s="9">
        <f t="shared" si="0"/>
        <v>22</v>
      </c>
      <c r="B23" s="9">
        <v>183</v>
      </c>
      <c r="C23" s="9" t="s">
        <v>23</v>
      </c>
      <c r="D23" s="13">
        <v>0</v>
      </c>
      <c r="E23" s="28">
        <f t="shared" si="1"/>
        <v>20</v>
      </c>
      <c r="F23" s="22">
        <v>18</v>
      </c>
      <c r="G23" s="10">
        <f t="shared" si="2"/>
        <v>3.6</v>
      </c>
      <c r="H23" s="11" t="s">
        <v>24</v>
      </c>
      <c r="I23" s="10">
        <f t="shared" si="3"/>
        <v>20.6</v>
      </c>
      <c r="J23" s="12" t="s">
        <v>117</v>
      </c>
      <c r="K23" s="12" t="s">
        <v>117</v>
      </c>
      <c r="L23" s="14" t="s">
        <v>117</v>
      </c>
    </row>
    <row r="24" spans="1:12" ht="16.8" x14ac:dyDescent="0.3">
      <c r="A24" s="9">
        <f t="shared" si="0"/>
        <v>23</v>
      </c>
      <c r="B24" s="9">
        <v>111</v>
      </c>
      <c r="C24" s="9" t="s">
        <v>22</v>
      </c>
      <c r="D24" s="13">
        <v>0</v>
      </c>
      <c r="E24" s="28">
        <f t="shared" si="1"/>
        <v>20</v>
      </c>
      <c r="F24" s="22">
        <v>22</v>
      </c>
      <c r="G24" s="10">
        <f t="shared" si="2"/>
        <v>4.4000000000000004</v>
      </c>
      <c r="H24" s="11" t="s">
        <v>97</v>
      </c>
      <c r="I24" s="10">
        <f t="shared" si="3"/>
        <v>20.399999999999999</v>
      </c>
      <c r="J24" s="12" t="s">
        <v>117</v>
      </c>
      <c r="K24" s="12" t="s">
        <v>117</v>
      </c>
      <c r="L24" s="14" t="s">
        <v>117</v>
      </c>
    </row>
    <row r="25" spans="1:12" ht="16.8" x14ac:dyDescent="0.3">
      <c r="A25" s="9">
        <f t="shared" si="0"/>
        <v>24</v>
      </c>
      <c r="B25" s="9">
        <v>122</v>
      </c>
      <c r="C25" s="9" t="s">
        <v>14</v>
      </c>
      <c r="D25" s="13">
        <v>0</v>
      </c>
      <c r="E25" s="28">
        <f t="shared" si="1"/>
        <v>20</v>
      </c>
      <c r="F25" s="22">
        <v>20</v>
      </c>
      <c r="G25" s="10">
        <f t="shared" si="2"/>
        <v>4</v>
      </c>
      <c r="H25" s="11" t="s">
        <v>97</v>
      </c>
      <c r="I25" s="10">
        <f t="shared" si="3"/>
        <v>20</v>
      </c>
      <c r="J25" s="12" t="s">
        <v>117</v>
      </c>
      <c r="K25" s="12" t="s">
        <v>117</v>
      </c>
      <c r="L25" s="14" t="s">
        <v>117</v>
      </c>
    </row>
    <row r="26" spans="1:12" ht="16.8" x14ac:dyDescent="0.3">
      <c r="A26" s="9">
        <f t="shared" si="0"/>
        <v>25</v>
      </c>
      <c r="B26" s="9">
        <v>2348</v>
      </c>
      <c r="C26" s="9" t="s">
        <v>69</v>
      </c>
      <c r="D26" s="12">
        <v>0</v>
      </c>
      <c r="E26" s="28">
        <f t="shared" si="1"/>
        <v>19</v>
      </c>
      <c r="F26" s="22">
        <v>15</v>
      </c>
      <c r="G26" s="10">
        <f t="shared" si="2"/>
        <v>3</v>
      </c>
      <c r="H26" s="11" t="s">
        <v>97</v>
      </c>
      <c r="I26" s="10">
        <f t="shared" si="3"/>
        <v>19</v>
      </c>
      <c r="J26" s="12" t="s">
        <v>117</v>
      </c>
      <c r="K26" s="12" t="s">
        <v>117</v>
      </c>
      <c r="L26" s="14" t="s">
        <v>117</v>
      </c>
    </row>
    <row r="27" spans="1:12" ht="16.8" x14ac:dyDescent="0.3">
      <c r="A27" s="9">
        <f t="shared" si="0"/>
        <v>26</v>
      </c>
      <c r="B27" s="9">
        <v>19</v>
      </c>
      <c r="C27" s="9" t="s">
        <v>38</v>
      </c>
      <c r="D27" s="15">
        <v>7346</v>
      </c>
      <c r="E27" s="28">
        <f t="shared" si="1"/>
        <v>15</v>
      </c>
      <c r="F27" s="22">
        <v>11</v>
      </c>
      <c r="G27" s="10">
        <f t="shared" si="2"/>
        <v>2.2000000000000002</v>
      </c>
      <c r="H27" s="11" t="s">
        <v>39</v>
      </c>
      <c r="I27" s="10">
        <f t="shared" si="3"/>
        <v>15.2</v>
      </c>
      <c r="J27" s="12" t="s">
        <v>117</v>
      </c>
      <c r="K27" s="16" t="s">
        <v>109</v>
      </c>
      <c r="L27" s="16" t="s">
        <v>109</v>
      </c>
    </row>
    <row r="28" spans="1:12" ht="16.8" x14ac:dyDescent="0.3">
      <c r="A28" s="9">
        <f t="shared" si="0"/>
        <v>27</v>
      </c>
      <c r="B28" s="9">
        <v>140</v>
      </c>
      <c r="C28" s="9" t="s">
        <v>43</v>
      </c>
      <c r="D28" s="15">
        <v>0</v>
      </c>
      <c r="E28" s="28">
        <f t="shared" si="1"/>
        <v>11</v>
      </c>
      <c r="F28" s="22">
        <v>11</v>
      </c>
      <c r="G28" s="10">
        <f t="shared" si="2"/>
        <v>2.2000000000000002</v>
      </c>
      <c r="H28" s="11" t="s">
        <v>101</v>
      </c>
      <c r="I28" s="10">
        <f t="shared" si="3"/>
        <v>11.2</v>
      </c>
      <c r="J28" s="12" t="s">
        <v>117</v>
      </c>
      <c r="K28" s="12" t="s">
        <v>117</v>
      </c>
      <c r="L28" s="14" t="s">
        <v>117</v>
      </c>
    </row>
    <row r="29" spans="1:12" ht="16.8" x14ac:dyDescent="0.3">
      <c r="A29" s="9">
        <f t="shared" si="0"/>
        <v>28</v>
      </c>
      <c r="B29" s="9">
        <v>6</v>
      </c>
      <c r="C29" s="9" t="s">
        <v>40</v>
      </c>
      <c r="D29" s="15">
        <v>0</v>
      </c>
      <c r="E29" s="28">
        <f t="shared" si="1"/>
        <v>11</v>
      </c>
      <c r="F29" s="22">
        <v>10</v>
      </c>
      <c r="G29" s="10">
        <f t="shared" si="2"/>
        <v>2</v>
      </c>
      <c r="H29" s="11" t="s">
        <v>101</v>
      </c>
      <c r="I29" s="10">
        <f t="shared" si="3"/>
        <v>11</v>
      </c>
      <c r="J29" s="12" t="s">
        <v>117</v>
      </c>
      <c r="K29" s="12" t="s">
        <v>117</v>
      </c>
      <c r="L29" s="14" t="s">
        <v>117</v>
      </c>
    </row>
    <row r="30" spans="1:12" ht="16.8" x14ac:dyDescent="0.3">
      <c r="A30" s="9">
        <f t="shared" si="0"/>
        <v>29</v>
      </c>
      <c r="B30" s="9">
        <v>127</v>
      </c>
      <c r="C30" s="9" t="s">
        <v>52</v>
      </c>
      <c r="D30" s="15">
        <v>0</v>
      </c>
      <c r="E30" s="28">
        <f t="shared" si="1"/>
        <v>9</v>
      </c>
      <c r="F30" s="22">
        <v>8</v>
      </c>
      <c r="G30" s="10">
        <f t="shared" si="2"/>
        <v>1.6</v>
      </c>
      <c r="H30" s="11" t="s">
        <v>42</v>
      </c>
      <c r="I30" s="10">
        <f t="shared" si="3"/>
        <v>9.6</v>
      </c>
      <c r="J30" s="12" t="s">
        <v>117</v>
      </c>
      <c r="K30" s="12" t="s">
        <v>117</v>
      </c>
      <c r="L30" s="14" t="s">
        <v>117</v>
      </c>
    </row>
    <row r="31" spans="1:12" ht="16.8" x14ac:dyDescent="0.3">
      <c r="A31" s="9">
        <f t="shared" si="0"/>
        <v>30</v>
      </c>
      <c r="B31" s="9">
        <v>102</v>
      </c>
      <c r="C31" s="9" t="s">
        <v>56</v>
      </c>
      <c r="D31" s="13">
        <v>0</v>
      </c>
      <c r="E31" s="28">
        <f t="shared" si="1"/>
        <v>8</v>
      </c>
      <c r="F31" s="22">
        <v>8</v>
      </c>
      <c r="G31" s="10">
        <f t="shared" si="2"/>
        <v>1.6</v>
      </c>
      <c r="H31" s="11" t="s">
        <v>57</v>
      </c>
      <c r="I31" s="10">
        <f t="shared" si="3"/>
        <v>8.6</v>
      </c>
      <c r="J31" s="12" t="s">
        <v>117</v>
      </c>
      <c r="K31" s="12" t="s">
        <v>117</v>
      </c>
      <c r="L31" s="14" t="s">
        <v>117</v>
      </c>
    </row>
    <row r="32" spans="1:12" ht="16.8" x14ac:dyDescent="0.3">
      <c r="A32" s="9">
        <f t="shared" si="0"/>
        <v>31</v>
      </c>
      <c r="B32" s="9">
        <v>43</v>
      </c>
      <c r="C32" s="9" t="s">
        <v>53</v>
      </c>
      <c r="D32" s="13">
        <v>0</v>
      </c>
      <c r="E32" s="28">
        <f t="shared" si="1"/>
        <v>8</v>
      </c>
      <c r="F32" s="23">
        <v>22</v>
      </c>
      <c r="G32" s="10">
        <f t="shared" si="2"/>
        <v>4.4000000000000004</v>
      </c>
      <c r="H32" s="12">
        <v>4</v>
      </c>
      <c r="I32" s="10">
        <f>(G32+H32)</f>
        <v>8.4</v>
      </c>
      <c r="J32" s="12" t="s">
        <v>117</v>
      </c>
      <c r="K32" s="9" t="s">
        <v>117</v>
      </c>
      <c r="L32" s="14" t="s">
        <v>117</v>
      </c>
    </row>
    <row r="33" spans="1:12" ht="16.8" x14ac:dyDescent="0.3">
      <c r="A33" s="9">
        <f t="shared" si="0"/>
        <v>32</v>
      </c>
      <c r="B33" s="9">
        <v>8</v>
      </c>
      <c r="C33" s="9" t="s">
        <v>41</v>
      </c>
      <c r="D33" s="15">
        <v>0</v>
      </c>
      <c r="E33" s="28">
        <f t="shared" si="1"/>
        <v>8</v>
      </c>
      <c r="F33" s="22">
        <v>11</v>
      </c>
      <c r="G33" s="10">
        <f t="shared" si="2"/>
        <v>2.2000000000000002</v>
      </c>
      <c r="H33" s="11" t="s">
        <v>49</v>
      </c>
      <c r="I33" s="10">
        <f>G33+H33</f>
        <v>8.1999999999999993</v>
      </c>
      <c r="J33" s="12" t="s">
        <v>117</v>
      </c>
      <c r="K33" s="9" t="s">
        <v>117</v>
      </c>
      <c r="L33" s="14" t="s">
        <v>117</v>
      </c>
    </row>
    <row r="34" spans="1:12" ht="16.8" x14ac:dyDescent="0.3">
      <c r="A34" s="9">
        <f t="shared" si="0"/>
        <v>33</v>
      </c>
      <c r="B34" s="9">
        <v>74</v>
      </c>
      <c r="C34" s="9" t="s">
        <v>55</v>
      </c>
      <c r="D34" s="13">
        <v>0</v>
      </c>
      <c r="E34" s="28">
        <f t="shared" ref="E34:E59" si="4">ROUNDDOWN(I34,0)</f>
        <v>8</v>
      </c>
      <c r="F34" s="22">
        <v>11</v>
      </c>
      <c r="G34" s="10">
        <f t="shared" ref="G34:G59" si="5">F34/5</f>
        <v>2.2000000000000002</v>
      </c>
      <c r="H34" s="11" t="s">
        <v>49</v>
      </c>
      <c r="I34" s="10">
        <f>G34+H34</f>
        <v>8.1999999999999993</v>
      </c>
      <c r="J34" s="12" t="s">
        <v>117</v>
      </c>
      <c r="K34" s="12" t="s">
        <v>117</v>
      </c>
      <c r="L34" s="14" t="s">
        <v>117</v>
      </c>
    </row>
    <row r="35" spans="1:12" ht="16.8" x14ac:dyDescent="0.3">
      <c r="A35" s="9">
        <f t="shared" si="0"/>
        <v>34</v>
      </c>
      <c r="B35" s="9">
        <v>167</v>
      </c>
      <c r="C35" s="9" t="s">
        <v>44</v>
      </c>
      <c r="D35" s="15">
        <v>0</v>
      </c>
      <c r="E35" s="28">
        <f t="shared" si="4"/>
        <v>7</v>
      </c>
      <c r="F35" s="22">
        <v>8</v>
      </c>
      <c r="G35" s="10">
        <f t="shared" si="5"/>
        <v>1.6</v>
      </c>
      <c r="H35" s="11" t="s">
        <v>49</v>
      </c>
      <c r="I35" s="10">
        <f>G35+H35</f>
        <v>7.6</v>
      </c>
      <c r="J35" s="12" t="s">
        <v>117</v>
      </c>
      <c r="K35" s="12" t="s">
        <v>117</v>
      </c>
      <c r="L35" s="14" t="s">
        <v>117</v>
      </c>
    </row>
    <row r="36" spans="1:12" ht="16.8" x14ac:dyDescent="0.3">
      <c r="A36" s="9">
        <f t="shared" si="0"/>
        <v>35</v>
      </c>
      <c r="B36" s="9">
        <v>35</v>
      </c>
      <c r="C36" s="9" t="s">
        <v>48</v>
      </c>
      <c r="D36" s="13">
        <v>0</v>
      </c>
      <c r="E36" s="28">
        <f t="shared" si="4"/>
        <v>7</v>
      </c>
      <c r="F36" s="22">
        <v>8</v>
      </c>
      <c r="G36" s="10">
        <f t="shared" si="5"/>
        <v>1.6</v>
      </c>
      <c r="H36" s="11" t="s">
        <v>49</v>
      </c>
      <c r="I36" s="10">
        <f>G36+H36</f>
        <v>7.6</v>
      </c>
      <c r="J36" s="12" t="s">
        <v>117</v>
      </c>
      <c r="K36" s="12" t="s">
        <v>117</v>
      </c>
      <c r="L36" s="14" t="s">
        <v>117</v>
      </c>
    </row>
    <row r="37" spans="1:12" ht="16.8" x14ac:dyDescent="0.3">
      <c r="A37" s="9">
        <f t="shared" si="0"/>
        <v>36</v>
      </c>
      <c r="B37" s="9">
        <v>86</v>
      </c>
      <c r="C37" s="9" t="s">
        <v>54</v>
      </c>
      <c r="D37" s="13">
        <v>0</v>
      </c>
      <c r="E37" s="28">
        <f t="shared" si="4"/>
        <v>7</v>
      </c>
      <c r="F37" s="23">
        <v>20</v>
      </c>
      <c r="G37" s="10">
        <f t="shared" si="5"/>
        <v>4</v>
      </c>
      <c r="H37" s="12">
        <v>3</v>
      </c>
      <c r="I37" s="10">
        <f>(G37+H37)</f>
        <v>7</v>
      </c>
      <c r="J37" s="12" t="s">
        <v>117</v>
      </c>
      <c r="K37" s="9" t="s">
        <v>117</v>
      </c>
      <c r="L37" s="14" t="s">
        <v>117</v>
      </c>
    </row>
    <row r="38" spans="1:12" ht="16.8" x14ac:dyDescent="0.3">
      <c r="A38" s="9">
        <f t="shared" si="0"/>
        <v>37</v>
      </c>
      <c r="B38" s="9">
        <v>42</v>
      </c>
      <c r="C38" s="9" t="s">
        <v>64</v>
      </c>
      <c r="D38" s="18">
        <v>0</v>
      </c>
      <c r="E38" s="28">
        <f t="shared" si="4"/>
        <v>6</v>
      </c>
      <c r="F38" s="22">
        <v>4</v>
      </c>
      <c r="G38" s="10">
        <f t="shared" si="5"/>
        <v>0.8</v>
      </c>
      <c r="H38" s="11" t="s">
        <v>49</v>
      </c>
      <c r="I38" s="10">
        <f>G38+H38</f>
        <v>6.8</v>
      </c>
      <c r="J38" s="12" t="s">
        <v>117</v>
      </c>
      <c r="K38" s="9" t="s">
        <v>117</v>
      </c>
      <c r="L38" s="14" t="s">
        <v>117</v>
      </c>
    </row>
    <row r="39" spans="1:12" ht="16.8" x14ac:dyDescent="0.3">
      <c r="A39" s="9">
        <f t="shared" si="0"/>
        <v>38</v>
      </c>
      <c r="B39" s="9">
        <v>2</v>
      </c>
      <c r="C39" s="9" t="s">
        <v>31</v>
      </c>
      <c r="D39" s="13">
        <v>0</v>
      </c>
      <c r="E39" s="28">
        <f t="shared" si="4"/>
        <v>6</v>
      </c>
      <c r="F39" s="22">
        <v>8</v>
      </c>
      <c r="G39" s="10">
        <f t="shared" si="5"/>
        <v>1.6</v>
      </c>
      <c r="H39" s="11" t="s">
        <v>102</v>
      </c>
      <c r="I39" s="10">
        <f>G39+H39</f>
        <v>6.6</v>
      </c>
      <c r="J39" s="12" t="s">
        <v>117</v>
      </c>
      <c r="K39" s="9" t="s">
        <v>117</v>
      </c>
      <c r="L39" s="14" t="s">
        <v>117</v>
      </c>
    </row>
    <row r="40" spans="1:12" ht="16.8" x14ac:dyDescent="0.3">
      <c r="A40" s="14">
        <v>63</v>
      </c>
      <c r="B40" s="14">
        <v>2348</v>
      </c>
      <c r="C40" s="14" t="s">
        <v>113</v>
      </c>
      <c r="D40" s="14">
        <v>0</v>
      </c>
      <c r="E40" s="28">
        <f t="shared" si="4"/>
        <v>6</v>
      </c>
      <c r="F40" s="21">
        <v>33</v>
      </c>
      <c r="G40" s="10">
        <f t="shared" si="5"/>
        <v>6.6</v>
      </c>
      <c r="H40" s="14">
        <v>0</v>
      </c>
      <c r="I40" s="24">
        <f>G40+H40</f>
        <v>6.6</v>
      </c>
      <c r="J40" s="14" t="s">
        <v>117</v>
      </c>
      <c r="K40" s="9" t="s">
        <v>117</v>
      </c>
      <c r="L40" s="14" t="s">
        <v>117</v>
      </c>
    </row>
    <row r="41" spans="1:12" ht="16.8" x14ac:dyDescent="0.3">
      <c r="A41" s="9">
        <f t="shared" ref="A41:A64" si="6">A40+1</f>
        <v>64</v>
      </c>
      <c r="B41" s="9">
        <v>156</v>
      </c>
      <c r="C41" s="9" t="s">
        <v>58</v>
      </c>
      <c r="D41" s="15">
        <v>0</v>
      </c>
      <c r="E41" s="28">
        <f t="shared" si="4"/>
        <v>6</v>
      </c>
      <c r="F41" s="22">
        <v>5</v>
      </c>
      <c r="G41" s="10">
        <f t="shared" si="5"/>
        <v>1</v>
      </c>
      <c r="H41" s="11" t="s">
        <v>102</v>
      </c>
      <c r="I41" s="10">
        <f>G41+H41</f>
        <v>6</v>
      </c>
      <c r="J41" s="14" t="s">
        <v>117</v>
      </c>
      <c r="K41" s="9" t="s">
        <v>117</v>
      </c>
      <c r="L41" s="14" t="s">
        <v>117</v>
      </c>
    </row>
    <row r="42" spans="1:12" ht="16.8" x14ac:dyDescent="0.3">
      <c r="A42" s="9">
        <f t="shared" si="6"/>
        <v>65</v>
      </c>
      <c r="B42" s="9">
        <v>123</v>
      </c>
      <c r="C42" s="9" t="s">
        <v>65</v>
      </c>
      <c r="D42" s="12">
        <v>0</v>
      </c>
      <c r="E42" s="28">
        <f t="shared" si="4"/>
        <v>5</v>
      </c>
      <c r="F42" s="22">
        <v>8</v>
      </c>
      <c r="G42" s="10">
        <f t="shared" si="5"/>
        <v>1.6</v>
      </c>
      <c r="H42" s="11" t="s">
        <v>32</v>
      </c>
      <c r="I42" s="10">
        <f>G42+H42</f>
        <v>5.6</v>
      </c>
      <c r="J42" s="12" t="s">
        <v>117</v>
      </c>
      <c r="K42" s="23" t="s">
        <v>117</v>
      </c>
      <c r="L42" s="21" t="s">
        <v>117</v>
      </c>
    </row>
    <row r="43" spans="1:12" ht="16.8" x14ac:dyDescent="0.3">
      <c r="A43" s="9">
        <f t="shared" si="6"/>
        <v>66</v>
      </c>
      <c r="B43" s="9">
        <v>12</v>
      </c>
      <c r="C43" s="9" t="s">
        <v>30</v>
      </c>
      <c r="D43" s="13">
        <v>0</v>
      </c>
      <c r="E43" s="28">
        <f t="shared" si="4"/>
        <v>5</v>
      </c>
      <c r="F43" s="23">
        <v>11</v>
      </c>
      <c r="G43" s="10">
        <f t="shared" si="5"/>
        <v>2.2000000000000002</v>
      </c>
      <c r="H43" s="12">
        <v>3</v>
      </c>
      <c r="I43" s="10">
        <f>(G43+H43)</f>
        <v>5.2</v>
      </c>
      <c r="J43" s="12" t="s">
        <v>117</v>
      </c>
      <c r="K43" s="9" t="s">
        <v>117</v>
      </c>
      <c r="L43" s="14" t="s">
        <v>117</v>
      </c>
    </row>
    <row r="44" spans="1:12" ht="16.8" x14ac:dyDescent="0.3">
      <c r="A44" s="9">
        <f t="shared" si="6"/>
        <v>67</v>
      </c>
      <c r="B44" s="9">
        <v>51</v>
      </c>
      <c r="C44" s="9" t="s">
        <v>50</v>
      </c>
      <c r="D44" s="15">
        <v>0</v>
      </c>
      <c r="E44" s="28">
        <f t="shared" si="4"/>
        <v>4</v>
      </c>
      <c r="F44" s="22">
        <v>6</v>
      </c>
      <c r="G44" s="10">
        <f t="shared" si="5"/>
        <v>1.2</v>
      </c>
      <c r="H44" s="11" t="s">
        <v>51</v>
      </c>
      <c r="I44" s="10">
        <f>G44+H44</f>
        <v>4.2</v>
      </c>
      <c r="J44" s="12" t="s">
        <v>117</v>
      </c>
      <c r="K44" s="9" t="s">
        <v>117</v>
      </c>
      <c r="L44" s="14" t="s">
        <v>117</v>
      </c>
    </row>
    <row r="45" spans="1:12" ht="16.8" x14ac:dyDescent="0.3">
      <c r="A45" s="9">
        <f t="shared" si="6"/>
        <v>68</v>
      </c>
      <c r="B45" s="14">
        <v>146</v>
      </c>
      <c r="C45" s="22" t="s">
        <v>76</v>
      </c>
      <c r="D45" s="21">
        <v>0</v>
      </c>
      <c r="E45" s="28">
        <f t="shared" si="4"/>
        <v>5</v>
      </c>
      <c r="F45" s="21">
        <v>20</v>
      </c>
      <c r="G45" s="10">
        <f t="shared" si="5"/>
        <v>4</v>
      </c>
      <c r="H45" s="14">
        <v>1</v>
      </c>
      <c r="I45" s="10">
        <f>G45+H45</f>
        <v>5</v>
      </c>
      <c r="J45" s="14" t="s">
        <v>117</v>
      </c>
      <c r="K45" s="14" t="s">
        <v>117</v>
      </c>
      <c r="L45" s="21" t="s">
        <v>117</v>
      </c>
    </row>
    <row r="46" spans="1:12" ht="16.8" x14ac:dyDescent="0.3">
      <c r="A46" s="9">
        <f t="shared" si="6"/>
        <v>69</v>
      </c>
      <c r="B46" s="9">
        <v>161</v>
      </c>
      <c r="C46" s="9" t="s">
        <v>59</v>
      </c>
      <c r="D46" s="12">
        <v>0</v>
      </c>
      <c r="E46" s="28">
        <f t="shared" si="4"/>
        <v>3</v>
      </c>
      <c r="F46" s="22">
        <v>9</v>
      </c>
      <c r="G46" s="10">
        <f t="shared" si="5"/>
        <v>1.8</v>
      </c>
      <c r="H46" s="11" t="s">
        <v>60</v>
      </c>
      <c r="I46" s="10">
        <f>G46+H46</f>
        <v>3.8</v>
      </c>
      <c r="J46" s="12" t="s">
        <v>117</v>
      </c>
      <c r="K46" s="9" t="s">
        <v>117</v>
      </c>
      <c r="L46" s="14" t="s">
        <v>117</v>
      </c>
    </row>
    <row r="47" spans="1:12" ht="16.8" x14ac:dyDescent="0.3">
      <c r="A47" s="9">
        <f t="shared" si="6"/>
        <v>70</v>
      </c>
      <c r="B47" s="9">
        <v>108</v>
      </c>
      <c r="C47" s="9" t="s">
        <v>29</v>
      </c>
      <c r="D47" s="13">
        <v>0</v>
      </c>
      <c r="E47" s="28">
        <f t="shared" si="4"/>
        <v>3</v>
      </c>
      <c r="F47" s="23">
        <v>5</v>
      </c>
      <c r="G47" s="10">
        <f t="shared" si="5"/>
        <v>1</v>
      </c>
      <c r="H47" s="12">
        <v>2</v>
      </c>
      <c r="I47" s="10">
        <f>(G47+H47)</f>
        <v>3</v>
      </c>
      <c r="J47" s="12" t="s">
        <v>117</v>
      </c>
      <c r="K47" s="9" t="s">
        <v>117</v>
      </c>
      <c r="L47" s="12" t="s">
        <v>117</v>
      </c>
    </row>
    <row r="48" spans="1:12" ht="16.8" x14ac:dyDescent="0.3">
      <c r="A48" s="9">
        <f t="shared" si="6"/>
        <v>71</v>
      </c>
      <c r="B48" s="9">
        <v>166</v>
      </c>
      <c r="C48" s="9" t="s">
        <v>61</v>
      </c>
      <c r="D48" s="12">
        <v>0</v>
      </c>
      <c r="E48" s="28">
        <f t="shared" si="4"/>
        <v>3</v>
      </c>
      <c r="F48" s="22">
        <v>5</v>
      </c>
      <c r="G48" s="10">
        <f t="shared" si="5"/>
        <v>1</v>
      </c>
      <c r="H48" s="11" t="s">
        <v>60</v>
      </c>
      <c r="I48" s="10">
        <f>G48+H48</f>
        <v>3</v>
      </c>
      <c r="J48" s="12" t="s">
        <v>117</v>
      </c>
      <c r="K48" s="9" t="s">
        <v>117</v>
      </c>
      <c r="L48" s="12" t="s">
        <v>117</v>
      </c>
    </row>
    <row r="49" spans="1:12" ht="16.8" x14ac:dyDescent="0.3">
      <c r="A49" s="9">
        <f t="shared" si="6"/>
        <v>72</v>
      </c>
      <c r="B49" s="9">
        <v>72</v>
      </c>
      <c r="C49" s="9" t="s">
        <v>62</v>
      </c>
      <c r="D49" s="18">
        <v>0</v>
      </c>
      <c r="E49" s="28">
        <f t="shared" si="4"/>
        <v>3</v>
      </c>
      <c r="F49" s="23">
        <v>5</v>
      </c>
      <c r="G49" s="10">
        <f t="shared" si="5"/>
        <v>1</v>
      </c>
      <c r="H49" s="12">
        <v>2</v>
      </c>
      <c r="I49" s="10">
        <f>(G49+H49)</f>
        <v>3</v>
      </c>
      <c r="J49" s="12" t="s">
        <v>117</v>
      </c>
      <c r="K49" s="9" t="s">
        <v>117</v>
      </c>
      <c r="L49" s="12" t="s">
        <v>117</v>
      </c>
    </row>
    <row r="50" spans="1:12" ht="16.8" x14ac:dyDescent="0.3">
      <c r="A50" s="9">
        <f t="shared" si="6"/>
        <v>73</v>
      </c>
      <c r="B50" s="9">
        <v>84</v>
      </c>
      <c r="C50" s="9" t="s">
        <v>36</v>
      </c>
      <c r="D50" s="13">
        <v>475</v>
      </c>
      <c r="E50" s="28">
        <f t="shared" si="4"/>
        <v>2</v>
      </c>
      <c r="F50" s="23">
        <v>9</v>
      </c>
      <c r="G50" s="10">
        <f t="shared" si="5"/>
        <v>1.8</v>
      </c>
      <c r="H50" s="12">
        <v>1</v>
      </c>
      <c r="I50" s="10">
        <f>(G50+H50)</f>
        <v>2.8</v>
      </c>
      <c r="J50" s="12" t="s">
        <v>117</v>
      </c>
      <c r="K50" s="17" t="s">
        <v>109</v>
      </c>
      <c r="L50" s="20" t="s">
        <v>109</v>
      </c>
    </row>
    <row r="51" spans="1:12" ht="16.8" x14ac:dyDescent="0.3">
      <c r="A51" s="9">
        <f t="shared" si="6"/>
        <v>74</v>
      </c>
      <c r="B51" s="9">
        <v>37</v>
      </c>
      <c r="C51" s="9" t="s">
        <v>63</v>
      </c>
      <c r="D51" s="18">
        <v>1025</v>
      </c>
      <c r="E51" s="28">
        <f t="shared" si="4"/>
        <v>2</v>
      </c>
      <c r="F51" s="22">
        <v>1</v>
      </c>
      <c r="G51" s="10">
        <f t="shared" si="5"/>
        <v>0.2</v>
      </c>
      <c r="H51" s="11" t="s">
        <v>60</v>
      </c>
      <c r="I51" s="10">
        <f>G51+H51</f>
        <v>2.2000000000000002</v>
      </c>
      <c r="J51" s="16" t="s">
        <v>109</v>
      </c>
      <c r="K51" s="16" t="s">
        <v>109</v>
      </c>
      <c r="L51" s="20" t="s">
        <v>109</v>
      </c>
    </row>
    <row r="52" spans="1:12" ht="16.8" x14ac:dyDescent="0.3">
      <c r="A52" s="9">
        <f t="shared" si="6"/>
        <v>75</v>
      </c>
      <c r="B52" s="14">
        <v>2356</v>
      </c>
      <c r="C52" s="21" t="s">
        <v>104</v>
      </c>
      <c r="D52" s="25">
        <v>0</v>
      </c>
      <c r="E52" s="28">
        <f t="shared" si="4"/>
        <v>2</v>
      </c>
      <c r="F52" s="21">
        <v>12</v>
      </c>
      <c r="G52" s="10">
        <f t="shared" si="5"/>
        <v>2.4</v>
      </c>
      <c r="H52" s="14">
        <v>0</v>
      </c>
      <c r="I52" s="10">
        <f>G52+H52</f>
        <v>2.4</v>
      </c>
      <c r="J52" s="14" t="s">
        <v>117</v>
      </c>
      <c r="K52" s="14" t="s">
        <v>117</v>
      </c>
      <c r="L52" s="21" t="s">
        <v>117</v>
      </c>
    </row>
    <row r="53" spans="1:12" ht="16.8" x14ac:dyDescent="0.3">
      <c r="A53" s="9">
        <f t="shared" si="6"/>
        <v>76</v>
      </c>
      <c r="B53" s="9">
        <v>97</v>
      </c>
      <c r="C53" s="9" t="s">
        <v>46</v>
      </c>
      <c r="D53" s="13">
        <v>950</v>
      </c>
      <c r="E53" s="28">
        <f t="shared" si="4"/>
        <v>1</v>
      </c>
      <c r="F53" s="22">
        <v>4</v>
      </c>
      <c r="G53" s="10">
        <f t="shared" si="5"/>
        <v>0.8</v>
      </c>
      <c r="H53" s="11" t="s">
        <v>47</v>
      </c>
      <c r="I53" s="10">
        <f>G53+H53</f>
        <v>1.8</v>
      </c>
      <c r="J53" s="16" t="s">
        <v>109</v>
      </c>
      <c r="K53" s="16" t="s">
        <v>109</v>
      </c>
      <c r="L53" s="20" t="s">
        <v>109</v>
      </c>
    </row>
    <row r="54" spans="1:12" ht="16.8" x14ac:dyDescent="0.3">
      <c r="A54" s="9">
        <f t="shared" si="6"/>
        <v>77</v>
      </c>
      <c r="B54" s="9">
        <v>2353</v>
      </c>
      <c r="C54" s="9" t="s">
        <v>34</v>
      </c>
      <c r="D54" s="13">
        <v>0</v>
      </c>
      <c r="E54" s="28">
        <f t="shared" si="4"/>
        <v>1</v>
      </c>
      <c r="F54" s="23">
        <v>0</v>
      </c>
      <c r="G54" s="10">
        <f t="shared" si="5"/>
        <v>0</v>
      </c>
      <c r="H54" s="12">
        <v>1</v>
      </c>
      <c r="I54" s="10">
        <f>(G54+H54)</f>
        <v>1</v>
      </c>
      <c r="J54" s="16" t="s">
        <v>109</v>
      </c>
      <c r="K54" s="9" t="s">
        <v>117</v>
      </c>
      <c r="L54" s="20" t="s">
        <v>109</v>
      </c>
    </row>
    <row r="55" spans="1:12" ht="16.8" x14ac:dyDescent="0.3">
      <c r="A55" s="9">
        <f t="shared" si="6"/>
        <v>78</v>
      </c>
      <c r="B55" s="9">
        <v>24</v>
      </c>
      <c r="C55" s="9" t="s">
        <v>66</v>
      </c>
      <c r="D55" s="12">
        <v>665</v>
      </c>
      <c r="E55" s="28">
        <f t="shared" si="4"/>
        <v>1</v>
      </c>
      <c r="F55" s="22">
        <v>0</v>
      </c>
      <c r="G55" s="10">
        <f t="shared" si="5"/>
        <v>0</v>
      </c>
      <c r="H55" s="11" t="s">
        <v>47</v>
      </c>
      <c r="I55" s="10">
        <f>G55+H55</f>
        <v>1</v>
      </c>
      <c r="J55" s="16" t="s">
        <v>109</v>
      </c>
      <c r="K55" s="16" t="s">
        <v>109</v>
      </c>
      <c r="L55" s="20" t="s">
        <v>109</v>
      </c>
    </row>
    <row r="56" spans="1:12" ht="16.8" x14ac:dyDescent="0.3">
      <c r="A56" s="9">
        <f t="shared" si="6"/>
        <v>79</v>
      </c>
      <c r="B56" s="9">
        <v>82</v>
      </c>
      <c r="C56" s="9" t="s">
        <v>68</v>
      </c>
      <c r="D56" s="12">
        <v>0</v>
      </c>
      <c r="E56" s="28">
        <f t="shared" si="4"/>
        <v>1</v>
      </c>
      <c r="F56" s="22">
        <v>0</v>
      </c>
      <c r="G56" s="10">
        <f t="shared" si="5"/>
        <v>0</v>
      </c>
      <c r="H56" s="11" t="s">
        <v>47</v>
      </c>
      <c r="I56" s="10">
        <f>G56+H56</f>
        <v>1</v>
      </c>
      <c r="J56" s="16" t="s">
        <v>109</v>
      </c>
      <c r="K56" s="9" t="s">
        <v>117</v>
      </c>
      <c r="L56" s="20" t="s">
        <v>109</v>
      </c>
    </row>
    <row r="57" spans="1:12" ht="16.8" x14ac:dyDescent="0.3">
      <c r="A57" s="9">
        <f t="shared" si="6"/>
        <v>80</v>
      </c>
      <c r="B57" s="14">
        <v>2351</v>
      </c>
      <c r="C57" s="22" t="s">
        <v>75</v>
      </c>
      <c r="D57" s="21">
        <v>0</v>
      </c>
      <c r="E57" s="28">
        <f t="shared" si="4"/>
        <v>1</v>
      </c>
      <c r="F57" s="21">
        <v>3</v>
      </c>
      <c r="G57" s="10">
        <f t="shared" si="5"/>
        <v>0.6</v>
      </c>
      <c r="H57" s="14">
        <v>1</v>
      </c>
      <c r="I57" s="10">
        <f>G57+H57</f>
        <v>1.6</v>
      </c>
      <c r="J57" s="20" t="s">
        <v>109</v>
      </c>
      <c r="K57" s="9" t="s">
        <v>117</v>
      </c>
      <c r="L57" s="20" t="s">
        <v>109</v>
      </c>
    </row>
    <row r="58" spans="1:12" ht="16.8" x14ac:dyDescent="0.3">
      <c r="A58" s="9">
        <f t="shared" si="6"/>
        <v>81</v>
      </c>
      <c r="B58" s="9">
        <v>2354</v>
      </c>
      <c r="C58" s="9" t="s">
        <v>37</v>
      </c>
      <c r="D58" s="13">
        <v>0</v>
      </c>
      <c r="E58" s="28">
        <f t="shared" si="4"/>
        <v>0</v>
      </c>
      <c r="F58" s="23">
        <v>0</v>
      </c>
      <c r="G58" s="10">
        <f t="shared" si="5"/>
        <v>0</v>
      </c>
      <c r="H58" s="16">
        <v>0</v>
      </c>
      <c r="I58" s="10">
        <f>(G58+H58)</f>
        <v>0</v>
      </c>
      <c r="J58" s="16" t="s">
        <v>109</v>
      </c>
      <c r="K58" s="9" t="s">
        <v>117</v>
      </c>
      <c r="L58" s="20" t="s">
        <v>109</v>
      </c>
    </row>
    <row r="59" spans="1:12" ht="16.8" x14ac:dyDescent="0.3">
      <c r="A59" s="9">
        <f t="shared" si="6"/>
        <v>82</v>
      </c>
      <c r="B59" s="9">
        <v>46</v>
      </c>
      <c r="C59" s="9" t="s">
        <v>67</v>
      </c>
      <c r="D59" s="18">
        <v>3250</v>
      </c>
      <c r="E59" s="28">
        <f t="shared" si="4"/>
        <v>0</v>
      </c>
      <c r="F59" s="22">
        <v>0</v>
      </c>
      <c r="G59" s="10">
        <f t="shared" si="5"/>
        <v>0</v>
      </c>
      <c r="H59" s="19" t="s">
        <v>107</v>
      </c>
      <c r="I59" s="10">
        <f>G59+H59</f>
        <v>0</v>
      </c>
      <c r="J59" s="16" t="s">
        <v>109</v>
      </c>
      <c r="K59" s="16" t="s">
        <v>109</v>
      </c>
      <c r="L59" s="20" t="s">
        <v>109</v>
      </c>
    </row>
    <row r="60" spans="1:12" ht="16.8" x14ac:dyDescent="0.3">
      <c r="A60" s="9">
        <f t="shared" si="6"/>
        <v>83</v>
      </c>
      <c r="B60" s="14">
        <v>2360</v>
      </c>
      <c r="C60" s="20" t="s">
        <v>77</v>
      </c>
      <c r="D60" s="20" t="s">
        <v>118</v>
      </c>
      <c r="E60" s="28"/>
      <c r="F60" s="14"/>
      <c r="G60" s="10"/>
      <c r="H60" s="14"/>
      <c r="I60" s="10"/>
      <c r="J60" s="14"/>
      <c r="K60" s="14"/>
      <c r="L60" s="20" t="s">
        <v>115</v>
      </c>
    </row>
    <row r="61" spans="1:12" ht="16.8" x14ac:dyDescent="0.3">
      <c r="A61" s="9">
        <f t="shared" si="6"/>
        <v>84</v>
      </c>
      <c r="B61" s="14">
        <v>164</v>
      </c>
      <c r="C61" s="17" t="s">
        <v>71</v>
      </c>
      <c r="D61" s="26" t="s">
        <v>118</v>
      </c>
      <c r="E61" s="28"/>
      <c r="F61" s="14"/>
      <c r="G61" s="10"/>
      <c r="H61" s="14"/>
      <c r="I61" s="10"/>
      <c r="J61" s="14"/>
      <c r="K61" s="14"/>
      <c r="L61" s="20" t="s">
        <v>115</v>
      </c>
    </row>
    <row r="62" spans="1:12" ht="16.8" x14ac:dyDescent="0.3">
      <c r="A62" s="9">
        <f t="shared" si="6"/>
        <v>85</v>
      </c>
      <c r="B62" s="14">
        <v>2358</v>
      </c>
      <c r="C62" s="17" t="s">
        <v>103</v>
      </c>
      <c r="D62" s="27" t="s">
        <v>118</v>
      </c>
      <c r="E62" s="28"/>
      <c r="F62" s="14"/>
      <c r="G62" s="10"/>
      <c r="H62" s="14"/>
      <c r="I62" s="10"/>
      <c r="J62" s="14"/>
      <c r="K62" s="14"/>
      <c r="L62" s="20" t="s">
        <v>115</v>
      </c>
    </row>
    <row r="63" spans="1:12" ht="16.8" x14ac:dyDescent="0.3">
      <c r="A63" s="9">
        <f t="shared" si="6"/>
        <v>86</v>
      </c>
      <c r="B63" s="14">
        <v>2357</v>
      </c>
      <c r="C63" s="17" t="s">
        <v>73</v>
      </c>
      <c r="D63" s="27" t="s">
        <v>118</v>
      </c>
      <c r="E63" s="28"/>
      <c r="F63" s="14"/>
      <c r="G63" s="10"/>
      <c r="H63" s="14"/>
      <c r="I63" s="10"/>
      <c r="J63" s="14"/>
      <c r="K63" s="14"/>
      <c r="L63" s="20" t="s">
        <v>115</v>
      </c>
    </row>
    <row r="64" spans="1:12" ht="16.8" x14ac:dyDescent="0.3">
      <c r="A64" s="9">
        <f t="shared" si="6"/>
        <v>87</v>
      </c>
      <c r="B64" s="14">
        <v>2361</v>
      </c>
      <c r="C64" s="17" t="s">
        <v>74</v>
      </c>
      <c r="D64" s="27" t="s">
        <v>118</v>
      </c>
      <c r="E64" s="28"/>
      <c r="F64" s="14"/>
      <c r="G64" s="10"/>
      <c r="H64" s="14"/>
      <c r="I64" s="10"/>
      <c r="J64" s="14"/>
      <c r="K64" s="14"/>
      <c r="L64" s="20" t="s">
        <v>115</v>
      </c>
    </row>
    <row r="65" spans="11:11" x14ac:dyDescent="0.25">
      <c r="K65" s="30"/>
    </row>
  </sheetData>
  <sortState ref="A2:L64">
    <sortCondition descending="1" ref="E1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rightToLeft="1" topLeftCell="C44" workbookViewId="0">
      <selection activeCell="M56" sqref="M56"/>
    </sheetView>
  </sheetViews>
  <sheetFormatPr defaultRowHeight="13.8" x14ac:dyDescent="0.25"/>
  <cols>
    <col min="1" max="1" width="42.19921875" bestFit="1" customWidth="1"/>
    <col min="2" max="2" width="15.8984375" bestFit="1" customWidth="1"/>
    <col min="3" max="3" width="14" bestFit="1" customWidth="1"/>
    <col min="4" max="5" width="9.69921875" bestFit="1" customWidth="1"/>
    <col min="6" max="6" width="9.3984375" bestFit="1" customWidth="1"/>
    <col min="7" max="7" width="18.796875" bestFit="1" customWidth="1"/>
    <col min="8" max="8" width="19.3984375" bestFit="1" customWidth="1"/>
    <col min="9" max="9" width="20.8984375" bestFit="1" customWidth="1"/>
    <col min="10" max="10" width="14.59765625" bestFit="1" customWidth="1"/>
    <col min="11" max="11" width="30.3984375" bestFit="1" customWidth="1"/>
    <col min="12" max="12" width="19.3984375" bestFit="1" customWidth="1"/>
  </cols>
  <sheetData>
    <row r="1" spans="1:13" ht="16.8" x14ac:dyDescent="0.3">
      <c r="A1" s="2" t="s">
        <v>70</v>
      </c>
      <c r="B1" s="2" t="s">
        <v>81</v>
      </c>
      <c r="C1" s="2" t="s">
        <v>82</v>
      </c>
      <c r="D1" s="2" t="s">
        <v>83</v>
      </c>
      <c r="E1" s="2" t="s">
        <v>84</v>
      </c>
      <c r="F1" s="2" t="s">
        <v>85</v>
      </c>
      <c r="G1" s="2" t="s">
        <v>86</v>
      </c>
      <c r="H1" s="2" t="s">
        <v>87</v>
      </c>
      <c r="I1" s="2" t="s">
        <v>88</v>
      </c>
      <c r="J1" s="2" t="s">
        <v>80</v>
      </c>
      <c r="K1" s="2" t="s">
        <v>78</v>
      </c>
      <c r="L1" s="2" t="s">
        <v>79</v>
      </c>
      <c r="M1" s="1"/>
    </row>
    <row r="2" spans="1:13" ht="16.8" x14ac:dyDescent="0.3">
      <c r="A2" s="2" t="s">
        <v>5</v>
      </c>
      <c r="B2" s="2">
        <v>2</v>
      </c>
      <c r="C2" s="2">
        <v>2</v>
      </c>
      <c r="D2" s="2">
        <v>5</v>
      </c>
      <c r="E2" s="2">
        <v>11</v>
      </c>
      <c r="F2" s="2">
        <v>11</v>
      </c>
      <c r="G2" s="2">
        <v>1</v>
      </c>
      <c r="H2" s="2">
        <v>3</v>
      </c>
      <c r="I2" s="2">
        <v>2</v>
      </c>
      <c r="J2" s="2">
        <v>6</v>
      </c>
      <c r="K2" s="2"/>
      <c r="L2" s="2">
        <f>B2*16+C2*8+D2*4+E2*2+F2+G2*2+H2+J2+K2</f>
        <v>112</v>
      </c>
      <c r="M2" s="1"/>
    </row>
    <row r="3" spans="1:13" ht="16.8" x14ac:dyDescent="0.3">
      <c r="A3" s="2" t="s">
        <v>12</v>
      </c>
      <c r="B3" s="2">
        <v>1</v>
      </c>
      <c r="C3" s="2">
        <v>3</v>
      </c>
      <c r="D3" s="2">
        <v>3</v>
      </c>
      <c r="E3" s="2">
        <v>6</v>
      </c>
      <c r="F3" s="2">
        <v>13</v>
      </c>
      <c r="G3" s="2">
        <v>0</v>
      </c>
      <c r="H3" s="2">
        <v>1</v>
      </c>
      <c r="I3" s="2"/>
      <c r="J3" s="2"/>
      <c r="K3" s="2">
        <v>-1</v>
      </c>
      <c r="L3" s="2">
        <f t="shared" ref="L3:L60" si="0">B3*16+C3*8+D3*4+E3*2+F3+G3*2+H3+J3+K3</f>
        <v>77</v>
      </c>
      <c r="M3" s="1"/>
    </row>
    <row r="4" spans="1:13" ht="16.8" x14ac:dyDescent="0.3">
      <c r="A4" s="2" t="s">
        <v>8</v>
      </c>
      <c r="B4" s="2">
        <v>2</v>
      </c>
      <c r="C4" s="2">
        <v>1</v>
      </c>
      <c r="D4" s="2">
        <v>4</v>
      </c>
      <c r="E4" s="2">
        <v>7</v>
      </c>
      <c r="F4" s="2">
        <v>5</v>
      </c>
      <c r="G4" s="2">
        <v>2</v>
      </c>
      <c r="H4" s="2">
        <v>2</v>
      </c>
      <c r="I4" s="2"/>
      <c r="J4" s="2"/>
      <c r="K4" s="2"/>
      <c r="L4" s="2">
        <f t="shared" si="0"/>
        <v>81</v>
      </c>
      <c r="M4" s="1"/>
    </row>
    <row r="5" spans="1:13" ht="16.8" x14ac:dyDescent="0.3">
      <c r="A5" s="2" t="s">
        <v>19</v>
      </c>
      <c r="B5" s="2">
        <v>1</v>
      </c>
      <c r="C5" s="2">
        <v>2</v>
      </c>
      <c r="D5" s="2">
        <v>4</v>
      </c>
      <c r="E5" s="2">
        <v>2</v>
      </c>
      <c r="F5" s="2">
        <v>7</v>
      </c>
      <c r="G5" s="2">
        <v>1</v>
      </c>
      <c r="H5" s="2">
        <v>1</v>
      </c>
      <c r="I5" s="2">
        <v>1</v>
      </c>
      <c r="J5" s="2">
        <v>4</v>
      </c>
      <c r="K5" s="3"/>
      <c r="L5" s="2">
        <f t="shared" si="0"/>
        <v>66</v>
      </c>
      <c r="M5" s="1"/>
    </row>
    <row r="6" spans="1:13" ht="16.8" x14ac:dyDescent="0.3">
      <c r="A6" s="2" t="s">
        <v>10</v>
      </c>
      <c r="B6" s="2">
        <v>1</v>
      </c>
      <c r="C6" s="2">
        <v>2</v>
      </c>
      <c r="D6" s="2">
        <v>5</v>
      </c>
      <c r="E6" s="2">
        <v>7</v>
      </c>
      <c r="F6" s="2">
        <v>0</v>
      </c>
      <c r="G6" s="2">
        <v>1</v>
      </c>
      <c r="H6" s="2">
        <v>1</v>
      </c>
      <c r="I6" s="2">
        <v>1</v>
      </c>
      <c r="J6" s="2">
        <v>4</v>
      </c>
      <c r="K6" s="3"/>
      <c r="L6" s="2">
        <f t="shared" si="0"/>
        <v>73</v>
      </c>
      <c r="M6" s="1"/>
    </row>
    <row r="7" spans="1:13" ht="16.8" x14ac:dyDescent="0.3">
      <c r="A7" s="2" t="s">
        <v>2</v>
      </c>
      <c r="B7" s="2">
        <v>1</v>
      </c>
      <c r="C7" s="2">
        <v>1</v>
      </c>
      <c r="D7" s="2">
        <v>2</v>
      </c>
      <c r="E7" s="2">
        <v>9</v>
      </c>
      <c r="F7" s="2">
        <v>5</v>
      </c>
      <c r="G7" s="2">
        <v>2</v>
      </c>
      <c r="H7" s="2">
        <v>2</v>
      </c>
      <c r="I7" s="2">
        <v>2</v>
      </c>
      <c r="J7" s="2">
        <v>6</v>
      </c>
      <c r="K7" s="3"/>
      <c r="L7" s="2">
        <f t="shared" si="0"/>
        <v>67</v>
      </c>
      <c r="M7" s="1"/>
    </row>
    <row r="8" spans="1:13" ht="16.8" x14ac:dyDescent="0.3">
      <c r="A8" s="2" t="s">
        <v>6</v>
      </c>
      <c r="B8" s="2">
        <v>1</v>
      </c>
      <c r="C8" s="2">
        <v>2</v>
      </c>
      <c r="D8" s="2">
        <v>2</v>
      </c>
      <c r="E8" s="2">
        <v>2</v>
      </c>
      <c r="F8" s="2">
        <v>5</v>
      </c>
      <c r="G8" s="2">
        <v>1</v>
      </c>
      <c r="H8" s="2">
        <v>3</v>
      </c>
      <c r="I8" s="2"/>
      <c r="J8" s="2"/>
      <c r="K8" s="2"/>
      <c r="L8" s="2">
        <f t="shared" si="0"/>
        <v>54</v>
      </c>
      <c r="M8" s="1"/>
    </row>
    <row r="9" spans="1:13" ht="16.8" x14ac:dyDescent="0.3">
      <c r="A9" s="2" t="s">
        <v>4</v>
      </c>
      <c r="B9" s="2">
        <v>0</v>
      </c>
      <c r="C9" s="2">
        <v>3</v>
      </c>
      <c r="D9" s="2">
        <v>1</v>
      </c>
      <c r="E9" s="2">
        <v>3</v>
      </c>
      <c r="F9" s="2">
        <v>6</v>
      </c>
      <c r="G9" s="2">
        <v>0</v>
      </c>
      <c r="H9" s="2">
        <v>3</v>
      </c>
      <c r="I9" s="2"/>
      <c r="J9" s="2"/>
      <c r="K9" s="2"/>
      <c r="L9" s="2">
        <f t="shared" si="0"/>
        <v>43</v>
      </c>
      <c r="M9" s="1"/>
    </row>
    <row r="10" spans="1:13" ht="16.8" x14ac:dyDescent="0.3">
      <c r="A10" s="2" t="s">
        <v>21</v>
      </c>
      <c r="B10" s="2">
        <v>1</v>
      </c>
      <c r="C10" s="2">
        <v>1</v>
      </c>
      <c r="D10" s="2">
        <v>3</v>
      </c>
      <c r="E10" s="2">
        <v>4</v>
      </c>
      <c r="F10" s="2">
        <v>0</v>
      </c>
      <c r="G10" s="2">
        <v>1</v>
      </c>
      <c r="H10" s="2">
        <v>0</v>
      </c>
      <c r="I10" s="2"/>
      <c r="J10" s="2"/>
      <c r="K10" s="2"/>
      <c r="L10" s="2">
        <f t="shared" si="0"/>
        <v>46</v>
      </c>
      <c r="M10" s="1"/>
    </row>
    <row r="11" spans="1:13" ht="16.8" x14ac:dyDescent="0.3">
      <c r="A11" s="2" t="s">
        <v>25</v>
      </c>
      <c r="B11" s="2">
        <v>1</v>
      </c>
      <c r="C11" s="2">
        <v>1</v>
      </c>
      <c r="D11" s="2">
        <v>2</v>
      </c>
      <c r="E11" s="2">
        <v>4</v>
      </c>
      <c r="F11" s="2">
        <v>1</v>
      </c>
      <c r="G11" s="2"/>
      <c r="H11" s="2"/>
      <c r="I11" s="2"/>
      <c r="J11" s="2"/>
      <c r="K11" s="2"/>
      <c r="L11" s="2">
        <f t="shared" si="0"/>
        <v>41</v>
      </c>
      <c r="M11" s="1"/>
    </row>
    <row r="12" spans="1:13" ht="16.8" x14ac:dyDescent="0.3">
      <c r="A12" s="2" t="s">
        <v>1</v>
      </c>
      <c r="B12" s="2">
        <v>0</v>
      </c>
      <c r="C12" s="2">
        <v>1</v>
      </c>
      <c r="D12" s="2">
        <v>3</v>
      </c>
      <c r="E12" s="2">
        <v>4</v>
      </c>
      <c r="F12" s="2">
        <v>6</v>
      </c>
      <c r="G12" s="2">
        <v>1</v>
      </c>
      <c r="H12" s="2">
        <v>2</v>
      </c>
      <c r="I12" s="2"/>
      <c r="J12" s="2"/>
      <c r="K12" s="2"/>
      <c r="L12" s="2">
        <f t="shared" si="0"/>
        <v>38</v>
      </c>
      <c r="M12" s="1"/>
    </row>
    <row r="13" spans="1:13" ht="16.8" x14ac:dyDescent="0.3">
      <c r="A13" s="2" t="s">
        <v>9</v>
      </c>
      <c r="B13" s="2">
        <v>0</v>
      </c>
      <c r="C13" s="2">
        <v>1</v>
      </c>
      <c r="D13" s="2">
        <v>4</v>
      </c>
      <c r="E13" s="2">
        <v>2</v>
      </c>
      <c r="F13" s="2">
        <v>4</v>
      </c>
      <c r="G13" s="2">
        <v>1</v>
      </c>
      <c r="H13" s="2">
        <v>0</v>
      </c>
      <c r="I13" s="2"/>
      <c r="J13" s="2"/>
      <c r="K13" s="2">
        <v>-1</v>
      </c>
      <c r="L13" s="2">
        <f t="shared" si="0"/>
        <v>33</v>
      </c>
      <c r="M13" s="1"/>
    </row>
    <row r="14" spans="1:13" ht="16.8" x14ac:dyDescent="0.3">
      <c r="A14" s="2" t="s">
        <v>15</v>
      </c>
      <c r="B14" s="2">
        <v>1</v>
      </c>
      <c r="C14" s="2">
        <v>1</v>
      </c>
      <c r="D14" s="2">
        <v>0</v>
      </c>
      <c r="E14" s="2">
        <v>2</v>
      </c>
      <c r="F14" s="2">
        <v>3</v>
      </c>
      <c r="G14" s="2">
        <v>2</v>
      </c>
      <c r="H14" s="2">
        <v>0</v>
      </c>
      <c r="I14" s="2"/>
      <c r="J14" s="2"/>
      <c r="K14" s="2"/>
      <c r="L14" s="2">
        <f t="shared" si="0"/>
        <v>35</v>
      </c>
      <c r="M14" s="1"/>
    </row>
    <row r="15" spans="1:13" ht="16.8" x14ac:dyDescent="0.3">
      <c r="A15" s="2" t="s">
        <v>3</v>
      </c>
      <c r="B15" s="2">
        <v>0</v>
      </c>
      <c r="C15" s="2">
        <v>1</v>
      </c>
      <c r="D15" s="2">
        <v>2</v>
      </c>
      <c r="E15" s="2">
        <v>3</v>
      </c>
      <c r="F15" s="2">
        <v>5</v>
      </c>
      <c r="G15" s="2">
        <v>2</v>
      </c>
      <c r="H15" s="2">
        <v>3</v>
      </c>
      <c r="I15" s="2">
        <v>1</v>
      </c>
      <c r="J15" s="2">
        <v>4</v>
      </c>
      <c r="K15" s="2"/>
      <c r="L15" s="2">
        <f t="shared" si="0"/>
        <v>38</v>
      </c>
      <c r="M15" s="1"/>
    </row>
    <row r="16" spans="1:13" ht="16.8" x14ac:dyDescent="0.3">
      <c r="A16" s="2" t="s">
        <v>69</v>
      </c>
      <c r="B16" s="2">
        <v>0</v>
      </c>
      <c r="C16" s="2">
        <v>0</v>
      </c>
      <c r="D16" s="2">
        <v>0</v>
      </c>
      <c r="E16" s="2">
        <v>0</v>
      </c>
      <c r="F16" s="2">
        <v>16</v>
      </c>
      <c r="G16" s="2"/>
      <c r="H16" s="2"/>
      <c r="I16" s="2"/>
      <c r="J16" s="2"/>
      <c r="K16" s="2"/>
      <c r="L16" s="2">
        <f t="shared" si="0"/>
        <v>16</v>
      </c>
      <c r="M16" s="1"/>
    </row>
    <row r="17" spans="1:13" ht="16.8" x14ac:dyDescent="0.3">
      <c r="A17" s="2" t="s">
        <v>28</v>
      </c>
      <c r="B17" s="2">
        <v>0</v>
      </c>
      <c r="C17" s="2">
        <v>1</v>
      </c>
      <c r="D17" s="2">
        <v>2</v>
      </c>
      <c r="E17" s="2">
        <v>5</v>
      </c>
      <c r="F17" s="2">
        <v>2</v>
      </c>
      <c r="G17" s="2">
        <v>0</v>
      </c>
      <c r="H17" s="2">
        <v>1</v>
      </c>
      <c r="I17" s="2">
        <v>1</v>
      </c>
      <c r="J17" s="2">
        <v>4</v>
      </c>
      <c r="K17" s="2"/>
      <c r="L17" s="2">
        <f t="shared" si="0"/>
        <v>33</v>
      </c>
      <c r="M17" s="1"/>
    </row>
    <row r="18" spans="1:13" ht="16.8" x14ac:dyDescent="0.3">
      <c r="A18" s="2" t="s">
        <v>33</v>
      </c>
      <c r="B18" s="2">
        <v>0</v>
      </c>
      <c r="C18" s="2">
        <v>1</v>
      </c>
      <c r="D18" s="2">
        <v>1</v>
      </c>
      <c r="E18" s="2">
        <v>3</v>
      </c>
      <c r="F18" s="2">
        <v>4</v>
      </c>
      <c r="G18" s="2"/>
      <c r="H18" s="2"/>
      <c r="I18" s="2"/>
      <c r="J18" s="2"/>
      <c r="K18" s="2">
        <v>-2</v>
      </c>
      <c r="L18" s="2">
        <f t="shared" si="0"/>
        <v>20</v>
      </c>
      <c r="M18" s="1"/>
    </row>
    <row r="19" spans="1:13" ht="16.8" x14ac:dyDescent="0.3">
      <c r="A19" s="2" t="s">
        <v>17</v>
      </c>
      <c r="B19" s="2">
        <v>0</v>
      </c>
      <c r="C19" s="2">
        <v>0</v>
      </c>
      <c r="D19" s="2">
        <v>2</v>
      </c>
      <c r="E19" s="2">
        <v>3</v>
      </c>
      <c r="F19" s="2">
        <v>6</v>
      </c>
      <c r="G19" s="2">
        <v>0</v>
      </c>
      <c r="H19" s="2">
        <v>2</v>
      </c>
      <c r="I19" s="2"/>
      <c r="J19" s="2"/>
      <c r="K19" s="2"/>
      <c r="L19" s="2">
        <f t="shared" si="0"/>
        <v>22</v>
      </c>
      <c r="M19" s="1"/>
    </row>
    <row r="20" spans="1:13" ht="16.8" x14ac:dyDescent="0.3">
      <c r="A20" s="2" t="s">
        <v>45</v>
      </c>
      <c r="B20" s="2">
        <v>0</v>
      </c>
      <c r="C20" s="2">
        <v>0</v>
      </c>
      <c r="D20" s="2">
        <v>5</v>
      </c>
      <c r="E20" s="2">
        <v>2</v>
      </c>
      <c r="F20" s="2">
        <v>0</v>
      </c>
      <c r="G20" s="2"/>
      <c r="H20" s="2"/>
      <c r="I20" s="2"/>
      <c r="J20" s="2"/>
      <c r="K20" s="2"/>
      <c r="L20" s="2">
        <f t="shared" si="0"/>
        <v>24</v>
      </c>
      <c r="M20" s="1"/>
    </row>
    <row r="21" spans="1:13" ht="16.8" x14ac:dyDescent="0.3">
      <c r="A21" s="2" t="s">
        <v>13</v>
      </c>
      <c r="B21" s="2">
        <v>0</v>
      </c>
      <c r="C21" s="2">
        <v>1</v>
      </c>
      <c r="D21" s="2">
        <v>1</v>
      </c>
      <c r="E21" s="2">
        <v>2</v>
      </c>
      <c r="F21" s="2">
        <v>2</v>
      </c>
      <c r="G21" s="2">
        <v>1</v>
      </c>
      <c r="H21" s="2">
        <v>1</v>
      </c>
      <c r="I21" s="2">
        <v>1</v>
      </c>
      <c r="J21" s="2">
        <v>4</v>
      </c>
      <c r="K21" s="2"/>
      <c r="L21" s="2">
        <f t="shared" si="0"/>
        <v>25</v>
      </c>
      <c r="M21" s="1"/>
    </row>
    <row r="22" spans="1:13" ht="16.8" x14ac:dyDescent="0.3">
      <c r="A22" s="2" t="s">
        <v>26</v>
      </c>
      <c r="B22" s="2">
        <v>0</v>
      </c>
      <c r="C22" s="2">
        <v>1</v>
      </c>
      <c r="D22" s="2">
        <v>1</v>
      </c>
      <c r="E22" s="2">
        <v>2</v>
      </c>
      <c r="F22" s="2">
        <v>1</v>
      </c>
      <c r="G22" s="2"/>
      <c r="H22" s="2"/>
      <c r="I22" s="2"/>
      <c r="J22" s="2"/>
      <c r="K22" s="2"/>
      <c r="L22" s="2">
        <f t="shared" si="0"/>
        <v>17</v>
      </c>
      <c r="M22" s="1"/>
    </row>
    <row r="23" spans="1:13" ht="16.8" x14ac:dyDescent="0.3">
      <c r="A23" s="2" t="s">
        <v>14</v>
      </c>
      <c r="B23" s="2">
        <v>0</v>
      </c>
      <c r="C23" s="2">
        <v>1</v>
      </c>
      <c r="D23" s="2">
        <v>1</v>
      </c>
      <c r="E23" s="2">
        <v>0</v>
      </c>
      <c r="F23" s="2">
        <v>3</v>
      </c>
      <c r="G23" s="2">
        <v>0</v>
      </c>
      <c r="H23" s="2">
        <v>1</v>
      </c>
      <c r="I23" s="2"/>
      <c r="J23" s="2"/>
      <c r="K23" s="2"/>
      <c r="L23" s="2">
        <f t="shared" si="0"/>
        <v>16</v>
      </c>
      <c r="M23" s="1"/>
    </row>
    <row r="24" spans="1:13" ht="16.8" x14ac:dyDescent="0.3">
      <c r="A24" s="2" t="s">
        <v>35</v>
      </c>
      <c r="B24" s="2">
        <v>0</v>
      </c>
      <c r="C24" s="2">
        <v>1</v>
      </c>
      <c r="D24" s="2">
        <v>1</v>
      </c>
      <c r="E24" s="2">
        <v>2</v>
      </c>
      <c r="F24" s="2">
        <v>1</v>
      </c>
      <c r="G24" s="2">
        <v>0</v>
      </c>
      <c r="H24" s="2">
        <v>1</v>
      </c>
      <c r="I24" s="2"/>
      <c r="J24" s="2"/>
      <c r="K24" s="2"/>
      <c r="L24" s="2">
        <f t="shared" si="0"/>
        <v>18</v>
      </c>
      <c r="M24" s="1"/>
    </row>
    <row r="25" spans="1:13" ht="16.8" x14ac:dyDescent="0.3">
      <c r="A25" s="2" t="s">
        <v>23</v>
      </c>
      <c r="B25" s="2">
        <v>0</v>
      </c>
      <c r="C25" s="2">
        <v>1</v>
      </c>
      <c r="D25" s="2">
        <v>0</v>
      </c>
      <c r="E25" s="2">
        <v>3</v>
      </c>
      <c r="F25" s="2">
        <v>2</v>
      </c>
      <c r="G25" s="2">
        <v>0</v>
      </c>
      <c r="H25" s="2">
        <v>1</v>
      </c>
      <c r="I25" s="2"/>
      <c r="J25" s="2"/>
      <c r="K25" s="2"/>
      <c r="L25" s="2">
        <f t="shared" si="0"/>
        <v>17</v>
      </c>
      <c r="M25" s="1"/>
    </row>
    <row r="26" spans="1:13" ht="16.8" x14ac:dyDescent="0.3">
      <c r="A26" s="2" t="s">
        <v>71</v>
      </c>
      <c r="B26" s="2">
        <v>0</v>
      </c>
      <c r="C26" s="2">
        <v>0</v>
      </c>
      <c r="D26" s="2">
        <v>0</v>
      </c>
      <c r="E26" s="2">
        <v>0</v>
      </c>
      <c r="F26" s="2">
        <v>9</v>
      </c>
      <c r="G26" s="2"/>
      <c r="H26" s="2"/>
      <c r="I26" s="2"/>
      <c r="J26" s="2"/>
      <c r="K26" s="2"/>
      <c r="L26" s="2">
        <f t="shared" si="0"/>
        <v>9</v>
      </c>
      <c r="M26" s="1"/>
    </row>
    <row r="27" spans="1:13" ht="16.8" x14ac:dyDescent="0.3">
      <c r="A27" s="2" t="s">
        <v>22</v>
      </c>
      <c r="B27" s="2">
        <v>0</v>
      </c>
      <c r="C27" s="2">
        <v>1</v>
      </c>
      <c r="D27" s="2">
        <v>1</v>
      </c>
      <c r="E27" s="2">
        <v>1</v>
      </c>
      <c r="F27" s="2">
        <v>1</v>
      </c>
      <c r="G27" s="2">
        <v>0</v>
      </c>
      <c r="H27" s="2">
        <v>1</v>
      </c>
      <c r="I27" s="2"/>
      <c r="J27" s="2"/>
      <c r="K27" s="2"/>
      <c r="L27" s="2">
        <f t="shared" si="0"/>
        <v>16</v>
      </c>
      <c r="M27" s="1"/>
    </row>
    <row r="28" spans="1:13" ht="16.8" x14ac:dyDescent="0.3">
      <c r="A28" s="2" t="s">
        <v>38</v>
      </c>
      <c r="B28" s="2">
        <v>0</v>
      </c>
      <c r="C28" s="2">
        <v>0</v>
      </c>
      <c r="D28" s="2">
        <v>2</v>
      </c>
      <c r="E28" s="2">
        <v>2</v>
      </c>
      <c r="F28" s="2">
        <v>1</v>
      </c>
      <c r="G28" s="2"/>
      <c r="H28" s="2"/>
      <c r="I28" s="2"/>
      <c r="J28" s="2"/>
      <c r="K28" s="2"/>
      <c r="L28" s="2">
        <f t="shared" si="0"/>
        <v>13</v>
      </c>
      <c r="M28" s="1"/>
    </row>
    <row r="29" spans="1:13" ht="16.8" x14ac:dyDescent="0.3">
      <c r="A29" s="2" t="s">
        <v>40</v>
      </c>
      <c r="B29" s="2">
        <v>0</v>
      </c>
      <c r="C29" s="2">
        <v>0</v>
      </c>
      <c r="D29" s="2">
        <v>0</v>
      </c>
      <c r="E29" s="2">
        <v>3</v>
      </c>
      <c r="F29" s="2">
        <v>3</v>
      </c>
      <c r="G29" s="2"/>
      <c r="H29" s="2"/>
      <c r="I29" s="2"/>
      <c r="J29" s="2"/>
      <c r="K29" s="2"/>
      <c r="L29" s="2">
        <f t="shared" si="0"/>
        <v>9</v>
      </c>
      <c r="M29" s="1"/>
    </row>
    <row r="30" spans="1:13" ht="16.8" x14ac:dyDescent="0.3">
      <c r="A30" s="2" t="s">
        <v>52</v>
      </c>
      <c r="B30" s="2">
        <v>0</v>
      </c>
      <c r="C30" s="2">
        <v>0</v>
      </c>
      <c r="D30" s="2">
        <v>1</v>
      </c>
      <c r="E30" s="2">
        <v>1</v>
      </c>
      <c r="F30" s="2">
        <v>2</v>
      </c>
      <c r="G30" s="2"/>
      <c r="H30" s="2"/>
      <c r="I30" s="2"/>
      <c r="J30" s="2"/>
      <c r="K30" s="2"/>
      <c r="L30" s="2">
        <f t="shared" si="0"/>
        <v>8</v>
      </c>
      <c r="M30" s="1"/>
    </row>
    <row r="31" spans="1:13" ht="16.8" x14ac:dyDescent="0.3">
      <c r="A31" s="2" t="s">
        <v>41</v>
      </c>
      <c r="B31" s="2">
        <v>0</v>
      </c>
      <c r="C31" s="2">
        <v>0</v>
      </c>
      <c r="D31" s="2">
        <v>0</v>
      </c>
      <c r="E31" s="2">
        <v>1</v>
      </c>
      <c r="F31" s="2">
        <v>4</v>
      </c>
      <c r="G31" s="2"/>
      <c r="H31" s="2"/>
      <c r="I31" s="2"/>
      <c r="J31" s="2"/>
      <c r="K31" s="2"/>
      <c r="L31" s="2">
        <f t="shared" si="0"/>
        <v>6</v>
      </c>
      <c r="M31" s="1"/>
    </row>
    <row r="32" spans="1:13" ht="16.8" x14ac:dyDescent="0.3">
      <c r="A32" s="2" t="s">
        <v>43</v>
      </c>
      <c r="B32" s="2">
        <v>0</v>
      </c>
      <c r="C32" s="2">
        <v>0</v>
      </c>
      <c r="D32" s="2">
        <v>0</v>
      </c>
      <c r="E32" s="2">
        <v>2</v>
      </c>
      <c r="F32" s="2">
        <v>3</v>
      </c>
      <c r="G32" s="2">
        <v>0</v>
      </c>
      <c r="H32" s="2">
        <v>2</v>
      </c>
      <c r="I32" s="2"/>
      <c r="J32" s="2"/>
      <c r="K32" s="2"/>
      <c r="L32" s="2">
        <f t="shared" si="0"/>
        <v>9</v>
      </c>
      <c r="M32" s="1"/>
    </row>
    <row r="33" spans="1:13" ht="16.8" x14ac:dyDescent="0.3">
      <c r="A33" s="2" t="s">
        <v>56</v>
      </c>
      <c r="B33" s="2">
        <v>0</v>
      </c>
      <c r="C33" s="2">
        <v>0</v>
      </c>
      <c r="D33" s="2">
        <v>1</v>
      </c>
      <c r="E33" s="2">
        <v>1</v>
      </c>
      <c r="F33" s="2">
        <v>1</v>
      </c>
      <c r="G33" s="2"/>
      <c r="H33" s="2"/>
      <c r="I33" s="2"/>
      <c r="J33" s="2"/>
      <c r="K33" s="2"/>
      <c r="L33" s="2">
        <f t="shared" si="0"/>
        <v>7</v>
      </c>
      <c r="M33" s="1"/>
    </row>
    <row r="34" spans="1:13" ht="16.8" x14ac:dyDescent="0.3">
      <c r="A34" s="2" t="s">
        <v>55</v>
      </c>
      <c r="B34" s="2">
        <v>0</v>
      </c>
      <c r="C34" s="2">
        <v>0</v>
      </c>
      <c r="D34" s="2">
        <v>0</v>
      </c>
      <c r="E34" s="2">
        <v>3</v>
      </c>
      <c r="F34" s="2">
        <v>0</v>
      </c>
      <c r="G34" s="2"/>
      <c r="H34" s="2"/>
      <c r="I34" s="2"/>
      <c r="J34" s="2"/>
      <c r="K34" s="2"/>
      <c r="L34" s="2">
        <f t="shared" si="0"/>
        <v>6</v>
      </c>
      <c r="M34" s="1"/>
    </row>
    <row r="35" spans="1:13" ht="16.8" x14ac:dyDescent="0.3">
      <c r="A35" s="2" t="s">
        <v>44</v>
      </c>
      <c r="B35" s="2">
        <v>0</v>
      </c>
      <c r="C35" s="2">
        <v>0</v>
      </c>
      <c r="D35" s="2">
        <v>1</v>
      </c>
      <c r="E35" s="2">
        <v>1</v>
      </c>
      <c r="F35" s="2">
        <v>0</v>
      </c>
      <c r="G35" s="2"/>
      <c r="H35" s="2"/>
      <c r="I35" s="2"/>
      <c r="J35" s="2"/>
      <c r="K35" s="2"/>
      <c r="L35" s="2">
        <f t="shared" si="0"/>
        <v>6</v>
      </c>
      <c r="M35" s="1"/>
    </row>
    <row r="36" spans="1:13" ht="16.8" x14ac:dyDescent="0.3">
      <c r="A36" s="2" t="s">
        <v>48</v>
      </c>
      <c r="B36" s="2">
        <v>0</v>
      </c>
      <c r="C36" s="2">
        <v>0</v>
      </c>
      <c r="D36" s="2">
        <v>1</v>
      </c>
      <c r="E36" s="2">
        <v>1</v>
      </c>
      <c r="F36" s="2">
        <v>0</v>
      </c>
      <c r="G36" s="2"/>
      <c r="H36" s="2"/>
      <c r="I36" s="2"/>
      <c r="J36" s="2"/>
      <c r="K36" s="2"/>
      <c r="L36" s="2">
        <f t="shared" si="0"/>
        <v>6</v>
      </c>
      <c r="M36" s="1"/>
    </row>
    <row r="37" spans="1:13" ht="16.8" x14ac:dyDescent="0.3">
      <c r="A37" s="2" t="s">
        <v>64</v>
      </c>
      <c r="B37" s="2">
        <v>0</v>
      </c>
      <c r="C37" s="2">
        <v>0</v>
      </c>
      <c r="D37" s="2">
        <v>1</v>
      </c>
      <c r="E37" s="2">
        <v>1</v>
      </c>
      <c r="F37" s="2">
        <v>0</v>
      </c>
      <c r="G37" s="2"/>
      <c r="H37" s="2"/>
      <c r="I37" s="2"/>
      <c r="J37" s="2"/>
      <c r="K37" s="2"/>
      <c r="L37" s="2">
        <f t="shared" si="0"/>
        <v>6</v>
      </c>
      <c r="M37" s="1"/>
    </row>
    <row r="38" spans="1:13" ht="16.8" x14ac:dyDescent="0.3">
      <c r="A38" s="2" t="s">
        <v>58</v>
      </c>
      <c r="B38" s="2">
        <v>0</v>
      </c>
      <c r="C38" s="2">
        <v>0</v>
      </c>
      <c r="D38" s="2">
        <v>0</v>
      </c>
      <c r="E38" s="2">
        <v>2</v>
      </c>
      <c r="F38" s="2">
        <v>1</v>
      </c>
      <c r="G38" s="2"/>
      <c r="H38" s="2"/>
      <c r="I38" s="2"/>
      <c r="J38" s="2"/>
      <c r="K38" s="2"/>
      <c r="L38" s="2">
        <f t="shared" si="0"/>
        <v>5</v>
      </c>
      <c r="M38" s="1"/>
    </row>
    <row r="39" spans="1:13" ht="16.8" x14ac:dyDescent="0.3">
      <c r="A39" s="2" t="s">
        <v>53</v>
      </c>
      <c r="B39" s="2">
        <v>0</v>
      </c>
      <c r="C39" s="2">
        <v>0</v>
      </c>
      <c r="D39" s="2">
        <v>0</v>
      </c>
      <c r="E39" s="2">
        <v>2</v>
      </c>
      <c r="F39" s="2">
        <v>0</v>
      </c>
      <c r="G39" s="2"/>
      <c r="H39" s="2"/>
      <c r="I39" s="2"/>
      <c r="J39" s="2"/>
      <c r="K39" s="2"/>
      <c r="L39" s="2">
        <f t="shared" si="0"/>
        <v>4</v>
      </c>
      <c r="M39" s="1"/>
    </row>
    <row r="40" spans="1:13" ht="16.8" x14ac:dyDescent="0.3">
      <c r="A40" s="2" t="s">
        <v>30</v>
      </c>
      <c r="B40" s="2">
        <v>0</v>
      </c>
      <c r="C40" s="2">
        <v>0</v>
      </c>
      <c r="D40" s="2">
        <v>0</v>
      </c>
      <c r="E40" s="2">
        <v>0</v>
      </c>
      <c r="F40" s="2">
        <v>3</v>
      </c>
      <c r="G40" s="2"/>
      <c r="H40" s="2"/>
      <c r="I40" s="2"/>
      <c r="J40" s="2"/>
      <c r="K40" s="2"/>
      <c r="L40" s="2">
        <f t="shared" si="0"/>
        <v>3</v>
      </c>
      <c r="M40" s="1"/>
    </row>
    <row r="41" spans="1:13" ht="16.8" x14ac:dyDescent="0.3">
      <c r="A41" s="2" t="s">
        <v>54</v>
      </c>
      <c r="B41" s="2">
        <v>0</v>
      </c>
      <c r="C41" s="2">
        <v>0</v>
      </c>
      <c r="D41" s="2">
        <v>0</v>
      </c>
      <c r="E41" s="2">
        <v>0</v>
      </c>
      <c r="F41" s="2">
        <v>3</v>
      </c>
      <c r="G41" s="2"/>
      <c r="H41" s="2"/>
      <c r="I41" s="2"/>
      <c r="J41" s="2"/>
      <c r="K41" s="2"/>
      <c r="L41" s="2">
        <f t="shared" si="0"/>
        <v>3</v>
      </c>
      <c r="M41" s="1"/>
    </row>
    <row r="42" spans="1:13" ht="16.8" x14ac:dyDescent="0.3">
      <c r="A42" s="2" t="s">
        <v>65</v>
      </c>
      <c r="B42" s="2">
        <v>0</v>
      </c>
      <c r="C42" s="2">
        <v>0</v>
      </c>
      <c r="D42" s="2">
        <v>1</v>
      </c>
      <c r="E42" s="2">
        <v>0</v>
      </c>
      <c r="F42" s="2">
        <v>0</v>
      </c>
      <c r="G42" s="2"/>
      <c r="H42" s="2"/>
      <c r="I42" s="2"/>
      <c r="J42" s="2"/>
      <c r="K42" s="2"/>
      <c r="L42" s="2">
        <f t="shared" si="0"/>
        <v>4</v>
      </c>
      <c r="M42" s="1"/>
    </row>
    <row r="43" spans="1:13" ht="16.8" x14ac:dyDescent="0.3">
      <c r="A43" s="2" t="s">
        <v>31</v>
      </c>
      <c r="B43" s="2">
        <v>0</v>
      </c>
      <c r="C43" s="2">
        <v>0</v>
      </c>
      <c r="D43" s="2">
        <v>1</v>
      </c>
      <c r="E43" s="2">
        <v>0</v>
      </c>
      <c r="F43" s="2">
        <v>0</v>
      </c>
      <c r="G43" s="2">
        <v>0</v>
      </c>
      <c r="H43" s="2">
        <v>1</v>
      </c>
      <c r="I43" s="2"/>
      <c r="J43" s="2"/>
      <c r="K43" s="2"/>
      <c r="L43" s="2">
        <f t="shared" si="0"/>
        <v>5</v>
      </c>
      <c r="M43" s="1"/>
    </row>
    <row r="44" spans="1:13" ht="16.8" x14ac:dyDescent="0.3">
      <c r="A44" s="2" t="s">
        <v>50</v>
      </c>
      <c r="B44" s="2">
        <v>0</v>
      </c>
      <c r="C44" s="2">
        <v>0</v>
      </c>
      <c r="D44" s="2">
        <v>0</v>
      </c>
      <c r="E44" s="2">
        <v>1</v>
      </c>
      <c r="F44" s="2">
        <v>1</v>
      </c>
      <c r="G44" s="2"/>
      <c r="H44" s="2"/>
      <c r="I44" s="2"/>
      <c r="J44" s="2"/>
      <c r="K44" s="2"/>
      <c r="L44" s="2">
        <f t="shared" si="0"/>
        <v>3</v>
      </c>
      <c r="M44" s="1"/>
    </row>
    <row r="45" spans="1:13" ht="16.8" x14ac:dyDescent="0.3">
      <c r="A45" s="2" t="s">
        <v>72</v>
      </c>
      <c r="B45" s="2">
        <v>0</v>
      </c>
      <c r="C45" s="2">
        <v>0</v>
      </c>
      <c r="D45" s="2">
        <v>0</v>
      </c>
      <c r="E45" s="2">
        <v>0</v>
      </c>
      <c r="F45" s="2">
        <v>2</v>
      </c>
      <c r="G45" s="2"/>
      <c r="H45" s="2"/>
      <c r="I45" s="2"/>
      <c r="J45" s="2"/>
      <c r="K45" s="2"/>
      <c r="L45" s="2">
        <f t="shared" si="0"/>
        <v>2</v>
      </c>
      <c r="M45" s="1"/>
    </row>
    <row r="46" spans="1:13" ht="16.8" x14ac:dyDescent="0.3">
      <c r="A46" s="2" t="s">
        <v>63</v>
      </c>
      <c r="B46" s="2">
        <v>0</v>
      </c>
      <c r="C46" s="2">
        <v>0</v>
      </c>
      <c r="D46" s="2">
        <v>0</v>
      </c>
      <c r="E46" s="2">
        <v>1</v>
      </c>
      <c r="F46" s="2">
        <v>0</v>
      </c>
      <c r="G46" s="2"/>
      <c r="H46" s="2"/>
      <c r="I46" s="2"/>
      <c r="J46" s="2"/>
      <c r="K46" s="2"/>
      <c r="L46" s="2">
        <f t="shared" si="0"/>
        <v>2</v>
      </c>
      <c r="M46" s="1"/>
    </row>
    <row r="47" spans="1:13" ht="16.8" x14ac:dyDescent="0.3">
      <c r="A47" s="2" t="s">
        <v>62</v>
      </c>
      <c r="B47" s="2">
        <v>0</v>
      </c>
      <c r="C47" s="2">
        <v>0</v>
      </c>
      <c r="D47" s="2">
        <v>0</v>
      </c>
      <c r="E47" s="2">
        <v>1</v>
      </c>
      <c r="F47" s="2">
        <v>0</v>
      </c>
      <c r="G47" s="2"/>
      <c r="H47" s="2"/>
      <c r="I47" s="2"/>
      <c r="J47" s="2"/>
      <c r="K47" s="2"/>
      <c r="L47" s="2">
        <f t="shared" si="0"/>
        <v>2</v>
      </c>
      <c r="M47" s="1"/>
    </row>
    <row r="48" spans="1:13" ht="16.8" x14ac:dyDescent="0.3">
      <c r="A48" s="2" t="s">
        <v>61</v>
      </c>
      <c r="B48" s="2">
        <v>0</v>
      </c>
      <c r="C48" s="2">
        <v>0</v>
      </c>
      <c r="D48" s="2">
        <v>0</v>
      </c>
      <c r="E48" s="2">
        <v>1</v>
      </c>
      <c r="F48" s="2">
        <v>0</v>
      </c>
      <c r="G48" s="2"/>
      <c r="H48" s="2"/>
      <c r="I48" s="2"/>
      <c r="J48" s="2"/>
      <c r="K48" s="2"/>
      <c r="L48" s="2">
        <f t="shared" si="0"/>
        <v>2</v>
      </c>
      <c r="M48" s="1"/>
    </row>
    <row r="49" spans="1:13" ht="16.8" x14ac:dyDescent="0.3">
      <c r="A49" s="2" t="s">
        <v>59</v>
      </c>
      <c r="B49" s="2">
        <v>0</v>
      </c>
      <c r="C49" s="2">
        <v>0</v>
      </c>
      <c r="D49" s="2">
        <v>0</v>
      </c>
      <c r="E49" s="2">
        <v>1</v>
      </c>
      <c r="F49" s="2">
        <v>0</v>
      </c>
      <c r="G49" s="2"/>
      <c r="H49" s="2"/>
      <c r="I49" s="2"/>
      <c r="J49" s="2"/>
      <c r="K49" s="2"/>
      <c r="L49" s="2">
        <f t="shared" si="0"/>
        <v>2</v>
      </c>
      <c r="M49" s="1"/>
    </row>
    <row r="50" spans="1:13" ht="16.8" x14ac:dyDescent="0.3">
      <c r="A50" s="2" t="s">
        <v>29</v>
      </c>
      <c r="B50" s="2">
        <v>0</v>
      </c>
      <c r="C50" s="2">
        <v>0</v>
      </c>
      <c r="D50" s="2">
        <v>0</v>
      </c>
      <c r="E50" s="2">
        <v>1</v>
      </c>
      <c r="F50" s="2">
        <v>0</v>
      </c>
      <c r="G50" s="2"/>
      <c r="H50" s="2"/>
      <c r="I50" s="2"/>
      <c r="J50" s="2"/>
      <c r="K50" s="2"/>
      <c r="L50" s="2">
        <f t="shared" si="0"/>
        <v>2</v>
      </c>
      <c r="M50" s="1"/>
    </row>
    <row r="51" spans="1:13" ht="16.8" x14ac:dyDescent="0.3">
      <c r="A51" s="2" t="s">
        <v>66</v>
      </c>
      <c r="B51" s="2">
        <v>0</v>
      </c>
      <c r="C51" s="2">
        <v>0</v>
      </c>
      <c r="D51" s="2">
        <v>0</v>
      </c>
      <c r="E51" s="2">
        <v>0</v>
      </c>
      <c r="F51" s="2">
        <v>1</v>
      </c>
      <c r="G51" s="2"/>
      <c r="H51" s="2"/>
      <c r="I51" s="2"/>
      <c r="J51" s="2"/>
      <c r="K51" s="2"/>
      <c r="L51" s="2">
        <f t="shared" si="0"/>
        <v>1</v>
      </c>
      <c r="M51" s="1"/>
    </row>
    <row r="52" spans="1:13" ht="16.8" x14ac:dyDescent="0.3">
      <c r="A52" s="2" t="s">
        <v>46</v>
      </c>
      <c r="B52" s="2">
        <v>0</v>
      </c>
      <c r="C52" s="2">
        <v>0</v>
      </c>
      <c r="D52" s="2">
        <v>0</v>
      </c>
      <c r="E52" s="2">
        <v>0</v>
      </c>
      <c r="F52" s="2">
        <v>1</v>
      </c>
      <c r="G52" s="2"/>
      <c r="H52" s="2"/>
      <c r="I52" s="2"/>
      <c r="J52" s="2"/>
      <c r="K52" s="2"/>
      <c r="L52" s="2">
        <f t="shared" si="0"/>
        <v>1</v>
      </c>
      <c r="M52" s="1"/>
    </row>
    <row r="53" spans="1:13" ht="16.8" x14ac:dyDescent="0.3">
      <c r="A53" s="2" t="s">
        <v>73</v>
      </c>
      <c r="B53" s="2">
        <v>0</v>
      </c>
      <c r="C53" s="2">
        <v>0</v>
      </c>
      <c r="D53" s="2">
        <v>0</v>
      </c>
      <c r="E53" s="2">
        <v>0</v>
      </c>
      <c r="F53" s="2">
        <v>1</v>
      </c>
      <c r="G53" s="2"/>
      <c r="H53" s="2"/>
      <c r="I53" s="2"/>
      <c r="J53" s="2"/>
      <c r="K53" s="2"/>
      <c r="L53" s="2">
        <f t="shared" si="0"/>
        <v>1</v>
      </c>
      <c r="M53" s="1"/>
    </row>
    <row r="54" spans="1:13" ht="16.8" x14ac:dyDescent="0.3">
      <c r="A54" s="2" t="s">
        <v>74</v>
      </c>
      <c r="B54" s="2">
        <v>0</v>
      </c>
      <c r="C54" s="2">
        <v>0</v>
      </c>
      <c r="D54" s="2">
        <v>0</v>
      </c>
      <c r="E54" s="2">
        <v>0</v>
      </c>
      <c r="F54" s="2">
        <v>1</v>
      </c>
      <c r="G54" s="2"/>
      <c r="H54" s="2"/>
      <c r="I54" s="2"/>
      <c r="J54" s="2"/>
      <c r="K54" s="2"/>
      <c r="L54" s="2">
        <f t="shared" si="0"/>
        <v>1</v>
      </c>
      <c r="M54" s="1"/>
    </row>
    <row r="55" spans="1:13" ht="16.8" x14ac:dyDescent="0.3">
      <c r="A55" s="2" t="s">
        <v>75</v>
      </c>
      <c r="B55" s="2">
        <v>0</v>
      </c>
      <c r="C55" s="2">
        <v>0</v>
      </c>
      <c r="D55" s="2">
        <v>0</v>
      </c>
      <c r="E55" s="2">
        <v>0</v>
      </c>
      <c r="F55" s="2">
        <v>1</v>
      </c>
      <c r="G55" s="2"/>
      <c r="H55" s="2"/>
      <c r="I55" s="2"/>
      <c r="J55" s="2"/>
      <c r="K55" s="2"/>
      <c r="L55" s="2">
        <f t="shared" si="0"/>
        <v>1</v>
      </c>
      <c r="M55" s="1"/>
    </row>
    <row r="56" spans="1:13" ht="16.8" x14ac:dyDescent="0.3">
      <c r="A56" s="2" t="s">
        <v>76</v>
      </c>
      <c r="B56" s="2">
        <v>0</v>
      </c>
      <c r="C56" s="2">
        <v>0</v>
      </c>
      <c r="D56" s="2">
        <v>0</v>
      </c>
      <c r="E56" s="2">
        <v>0</v>
      </c>
      <c r="F56" s="2">
        <v>1</v>
      </c>
      <c r="G56" s="2"/>
      <c r="H56" s="2"/>
      <c r="I56" s="2"/>
      <c r="J56" s="2"/>
      <c r="K56" s="2"/>
      <c r="L56" s="2">
        <f t="shared" si="0"/>
        <v>1</v>
      </c>
      <c r="M56" s="1"/>
    </row>
    <row r="57" spans="1:13" ht="16.8" x14ac:dyDescent="0.3">
      <c r="A57" s="2" t="s">
        <v>34</v>
      </c>
      <c r="B57" s="2">
        <v>0</v>
      </c>
      <c r="C57" s="2">
        <v>0</v>
      </c>
      <c r="D57" s="2">
        <v>0</v>
      </c>
      <c r="E57" s="2">
        <v>0</v>
      </c>
      <c r="F57" s="2">
        <v>1</v>
      </c>
      <c r="G57" s="2"/>
      <c r="H57" s="2"/>
      <c r="I57" s="2"/>
      <c r="J57" s="2"/>
      <c r="K57" s="2"/>
      <c r="L57" s="2">
        <f t="shared" si="0"/>
        <v>1</v>
      </c>
      <c r="M57" s="1"/>
    </row>
    <row r="58" spans="1:13" ht="16.8" x14ac:dyDescent="0.3">
      <c r="A58" s="2" t="s">
        <v>36</v>
      </c>
      <c r="B58" s="2">
        <v>0</v>
      </c>
      <c r="C58" s="2">
        <v>0</v>
      </c>
      <c r="D58" s="2">
        <v>0</v>
      </c>
      <c r="E58" s="2">
        <v>0</v>
      </c>
      <c r="F58" s="2">
        <v>1</v>
      </c>
      <c r="G58" s="2"/>
      <c r="H58" s="2"/>
      <c r="I58" s="2"/>
      <c r="J58" s="2"/>
      <c r="K58" s="2"/>
      <c r="L58" s="2">
        <f t="shared" si="0"/>
        <v>1</v>
      </c>
      <c r="M58" s="1"/>
    </row>
    <row r="59" spans="1:13" ht="16.8" x14ac:dyDescent="0.3">
      <c r="A59" s="2" t="s">
        <v>77</v>
      </c>
      <c r="B59" s="2">
        <v>0</v>
      </c>
      <c r="C59" s="2">
        <v>0</v>
      </c>
      <c r="D59" s="2">
        <v>0</v>
      </c>
      <c r="E59" s="2">
        <v>0</v>
      </c>
      <c r="F59" s="2">
        <v>1</v>
      </c>
      <c r="G59" s="2"/>
      <c r="H59" s="2"/>
      <c r="I59" s="2"/>
      <c r="J59" s="2"/>
      <c r="K59" s="2"/>
      <c r="L59" s="2">
        <f t="shared" si="0"/>
        <v>1</v>
      </c>
      <c r="M59" s="1"/>
    </row>
    <row r="60" spans="1:13" ht="16.8" x14ac:dyDescent="0.3">
      <c r="A60" s="2" t="s">
        <v>68</v>
      </c>
      <c r="B60" s="2">
        <v>0</v>
      </c>
      <c r="C60" s="2">
        <v>0</v>
      </c>
      <c r="D60" s="2">
        <v>0</v>
      </c>
      <c r="E60" s="2">
        <v>0</v>
      </c>
      <c r="F60" s="2">
        <v>1</v>
      </c>
      <c r="G60" s="2"/>
      <c r="H60" s="2"/>
      <c r="I60" s="2"/>
      <c r="J60" s="2"/>
      <c r="K60" s="2"/>
      <c r="L60" s="2">
        <f t="shared" si="0"/>
        <v>1</v>
      </c>
      <c r="M60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קולות לאסיפה נכון ל20.4.2019</vt:lpstr>
      <vt:lpstr>קולות לפי ליגות</vt:lpstr>
      <vt:lpstr>'קולות לאסיפה נכון ל20.4.2019'!WPrint_Area_W</vt:lpstr>
      <vt:lpstr>'קולות לפי ליגות'!WPrint_Area_W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2019-05-06T08:19:09Z</cp:lastPrinted>
  <dcterms:created xsi:type="dcterms:W3CDTF">2019-04-10T09:01:27Z</dcterms:created>
  <dcterms:modified xsi:type="dcterms:W3CDTF">2019-05-30T10:57:55Z</dcterms:modified>
</cp:coreProperties>
</file>